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60" yWindow="2805" windowWidth="15600" windowHeight="9105" firstSheet="4" activeTab="5"/>
  </bookViews>
  <sheets>
    <sheet name="00. Титульный лист" sheetId="1" r:id="rId1"/>
    <sheet name="03.Начальное общее образование" sheetId="2" r:id="rId2"/>
    <sheet name="04.Основное общее образование" sheetId="3" r:id="rId3"/>
    <sheet name="05.Среднее общее образование" sheetId="4" r:id="rId4"/>
    <sheet name="07.Отдых детей и молодежи" sheetId="5" r:id="rId5"/>
    <sheet name="08.Дополнительное образование" sheetId="6" r:id="rId6"/>
  </sheets>
  <calcPr calcId="145621"/>
</workbook>
</file>

<file path=xl/calcChain.xml><?xml version="1.0" encoding="utf-8"?>
<calcChain xmlns="http://schemas.openxmlformats.org/spreadsheetml/2006/main">
  <c r="H20" i="6" l="1"/>
  <c r="H21" i="6"/>
  <c r="H22" i="6"/>
  <c r="H23" i="6"/>
  <c r="H30" i="6"/>
  <c r="J30" i="6" s="1"/>
  <c r="H31" i="6"/>
  <c r="J31" i="6" s="1"/>
  <c r="H28" i="5" l="1"/>
  <c r="J28" i="5" s="1"/>
  <c r="H21" i="4" l="1"/>
  <c r="J21" i="4" s="1"/>
  <c r="H22" i="4"/>
  <c r="J22" i="4" s="1"/>
  <c r="H23" i="4"/>
  <c r="J23" i="4" s="1"/>
  <c r="H31" i="4"/>
  <c r="J31" i="4" s="1"/>
  <c r="H21" i="3" l="1"/>
  <c r="J21" i="3" s="1"/>
  <c r="H22" i="3"/>
  <c r="J22" i="3" s="1"/>
  <c r="H23" i="3"/>
  <c r="J23" i="3" s="1"/>
  <c r="H30" i="3"/>
  <c r="J30" i="3" s="1"/>
  <c r="H21" i="2" l="1"/>
  <c r="J21" i="2" s="1"/>
  <c r="H22" i="2"/>
  <c r="J22" i="2" s="1"/>
  <c r="H23" i="2"/>
  <c r="J23" i="2" s="1"/>
  <c r="H31" i="2"/>
  <c r="J31" i="2" s="1"/>
</calcChain>
</file>

<file path=xl/sharedStrings.xml><?xml version="1.0" encoding="utf-8"?>
<sst xmlns="http://schemas.openxmlformats.org/spreadsheetml/2006/main" count="321" uniqueCount="111">
  <si>
    <t>на</t>
  </si>
  <si>
    <t>и</t>
  </si>
  <si>
    <t xml:space="preserve">год     и     плановый период </t>
  </si>
  <si>
    <t>годов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</si>
  <si>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</si>
  <si>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</si>
  <si>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</si>
  <si>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</si>
  <si>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</si>
  <si>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</si>
  <si>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</si>
  <si>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</si>
  <si>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</si>
  <si>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Приложение №</t>
  </si>
  <si>
    <t>к Положению о порядке формирования
муниципального задания на оказание
муниципальных услуг (выполнение
работ) муниципальными учреждениями
города Омска</t>
  </si>
  <si>
    <t>ОТЧЕТ
о выполнении муниципального задания
на оказание муниципальных услуг (выполнение работ)</t>
  </si>
  <si>
    <t>Документ подписан ЭЦП:</t>
  </si>
  <si>
    <t>Бюджетное общеобразовательное учреждение города Омска "Лицей № 137"</t>
  </si>
  <si>
    <t>Согласовано специалистом Управление образования и воспитания 1</t>
  </si>
  <si>
    <t>Согласовано специалистом Управление образования и воспитания 2</t>
  </si>
  <si>
    <t>Согласовано специалистом Управление образования и воспитания 3</t>
  </si>
  <si>
    <t>Арымбекова Элина Маратовна</t>
  </si>
  <si>
    <t>Харченко Валерия Юрьевна</t>
  </si>
  <si>
    <t>Альбекова Джани Каиржановна</t>
  </si>
  <si>
    <t>Фахрутдинова Оксана Павловна</t>
  </si>
  <si>
    <t>Федеральное казначейство</t>
  </si>
  <si>
    <t>37DB7C70E8A0DFB3853687940D18C5D2</t>
  </si>
  <si>
    <t>4A51F7C7FA2F885D97095157CCEAA6844E648E86</t>
  </si>
  <si>
    <t>GOMLIC137</t>
  </si>
  <si>
    <t>Человек</t>
  </si>
  <si>
    <t>Число
обучающихся</t>
  </si>
  <si>
    <t>Очная</t>
  </si>
  <si>
    <t>Реализация основных общеобразовательных программ начального общего образования</t>
  </si>
  <si>
    <t>фактически выполнено</t>
  </si>
  <si>
    <t xml:space="preserve">установлено в муниципальном задании </t>
  </si>
  <si>
    <t>Отклонение, превышающее допустимое (возможное) значение, процентных пунктов</t>
  </si>
  <si>
    <t>Допустимое (возможное) отклонение, процентов</t>
  </si>
  <si>
    <t>Процент выполнения</t>
  </si>
  <si>
    <t>Значение</t>
  </si>
  <si>
    <t>Единица измерения</t>
  </si>
  <si>
    <t>Наименование</t>
  </si>
  <si>
    <t>Источник информации о фактическом значении показателя</t>
  </si>
  <si>
    <t>Причины невыполнения установленных показателей в муниципальном задании</t>
  </si>
  <si>
    <t>Показатели, характеризующие качество  муниципальной услуги</t>
  </si>
  <si>
    <t>Условия (формы) оказания муниципальной услуги</t>
  </si>
  <si>
    <t>Содержание муниципальной услуги</t>
  </si>
  <si>
    <t>3.2.  Сведения о фактическом достижении показателей, характеризующих объем муниципальной услуги</t>
  </si>
  <si>
    <t>Проценты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</si>
  <si>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</si>
  <si>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Не менее 50</t>
  </si>
  <si>
    <t>Доля родителей (законных представителей), удовлетворенных условиями и качеством предоставляемой муниципальной услуги</t>
  </si>
  <si>
    <t>Уровень освоения обучающимися основной общеобразовательной программы начального общего образования (далее — НОО) по завершении уровня НОО</t>
  </si>
  <si>
    <t>3.1.  Сведения о фактическом достижении показателей, характеризующих качество муниципальной услуги</t>
  </si>
  <si>
    <t>3. Сведения о фактическом достижении показателей, характеризующих качество и (или) объем муниципальной услуги:</t>
  </si>
  <si>
    <t>бесплатная</t>
  </si>
  <si>
    <t>Физические лица</t>
  </si>
  <si>
    <t>Основа предоставления (бесплатная, частично платная)</t>
  </si>
  <si>
    <t>Наименование категории потребителей  (физических и юридических лиц)</t>
  </si>
  <si>
    <t xml:space="preserve">2. Потребители муниципальной услуги </t>
  </si>
  <si>
    <t xml:space="preserve">Федеральный закон «Об образовании в Российской Федерации»;
Приказ Министерства образования и науки Российской Федерации от 17.10.2013 № 1155 «Об утверждении федерального государственного образовательного стандарта дошкольного образования»;
Приказ Министерства просвещения Российской Федерации от 31 июля 2020 года № 373 «Об утверждении Порядка организации и осуществления образовательной деятельности по основным общеобразовательным программам – образовательным программам дошкольного образования»;
Решение Омского городского Совета от 20 сентября 1995 года № 92 «Об Уставе города Омска»;
Приказ директора департамента образования Администрации города Омска от 5 ноября 2015 года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
</t>
  </si>
  <si>
    <t>801012О.99.0.БА81АЭ92001</t>
  </si>
  <si>
    <t>Реквизиты нормативного правового акта, являющегося основанием для оказания муниципальной услуги</t>
  </si>
  <si>
    <t>Код муниципальной услуги/ уникальный номер реестровой записи</t>
  </si>
  <si>
    <t>Наименование муниципальной услуги</t>
  </si>
  <si>
    <t xml:space="preserve">1. Наименование муниципальной услуги </t>
  </si>
  <si>
    <t>Раздел 3</t>
  </si>
  <si>
    <t>Количество обучающихся</t>
  </si>
  <si>
    <t>Очная, очно-заочная</t>
  </si>
  <si>
    <t>Реализация основных общеобразовательных программ основного общего образования</t>
  </si>
  <si>
    <t>95(90*)</t>
  </si>
  <si>
    <t>Уровень освоения обучающимися основной общеобразовательной программы основного общего образования (далее — ООО) по завершении уровня ООО</t>
  </si>
  <si>
    <t>3. Сведения о фактическом достижении показателей, характеризующих качество и (или) объем муниципальной услуги</t>
  </si>
  <si>
    <t>Федеральный закон от 24 июня 1999 № 120-ФЗ «Об основах системы профилактики безнадзорности и правонарушений несовершеннолетних»; 
Федеральный закон от 6 октября 2003 № 130-ФЗ «Об общих принципах организации местного самоуправления в Российской Федерации»;
Федеральный закон от 29 декабря 2012 № 273-ФЗ «Об образовании в Российской Федерации»;
Решение Омского городского Совета от 20 сентября 1995 года № 92 «Об Уставе города Омска»;
Приказ директора департамента образования Администрации города Омска от 5 ноября 2015 года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</t>
  </si>
  <si>
    <t>802111О.99.0.БА96АЮ58001</t>
  </si>
  <si>
    <t>Раздел 4</t>
  </si>
  <si>
    <t>гОмЛИЦ 137</t>
  </si>
  <si>
    <t>Реализация основных общеобразовательных программ среднего общего образования</t>
  </si>
  <si>
    <t>* - показатель применяется при оценке качества оказания муниципальной услуги города Омска по реализации образовательных программ основного общего образования вечерними (сменными) общеобразовательными учреждениями и школами-интернатами.</t>
  </si>
  <si>
    <t>98,0(95,3*)</t>
  </si>
  <si>
    <t>Уровень освоения обучающимися основной общеобразовательной программы среднего общего образования (далее — СОО) по завершении уровня СОО</t>
  </si>
  <si>
    <t>Федеральный закон от 24 июня 1999 № 120-ФЗ «Об основах системы профилактики безнадзорности и правонарушений несовершеннолетних»; 
Федеральный закон от 6 октября 2003 № 131-ФЗ «Об общих принципах организации местного самоуправления в Российской Федерации»;
Федеральный закон от 29 декабря 2012 № 273-ФЗ «Об образовании в Российской Федерации»;
Решение Омского городского Совета от 20 сентября 1995 года № 92 «Об Уставе города Омска»;
Приказ директора департамента образования Администрации города Омска от 5 ноября 2015 года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</t>
  </si>
  <si>
    <t>802112О.99.0.ББ11АЮ58001</t>
  </si>
  <si>
    <t>Раздел 5</t>
  </si>
  <si>
    <t>Количество детей, воспользовавшихся услугой</t>
  </si>
  <si>
    <t>Организация отдыха детей и молодежи</t>
  </si>
  <si>
    <t>Сохранность контингента детей, находящихся в лагерям с дневным пребыванием, в течении смены</t>
  </si>
  <si>
    <t>Доля родителей (законных представителей), удовлетворенных условиями и качеством предоставляемой услуги</t>
  </si>
  <si>
    <t xml:space="preserve">Физические лица — население в возрасте от 6,6 до 17 лет </t>
  </si>
  <si>
    <t xml:space="preserve">Федеральный закон от 29 декабря 2012 № 273-ФЗ «Об образовании в Российской Федерации»;
Приказ директора департамента образования Администрации города Омска               от 5 ноября 2015 года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Омска»;
Постановление Администрации города Омска от 23.05.2016 № 629-п «Об организации отдыха, оздоровления, временной трудовой занятости несовершеннолетних города Омска»
</t>
  </si>
  <si>
    <t>920700О.99.0.АЗ22АА02001</t>
  </si>
  <si>
    <t>Раздел 7</t>
  </si>
  <si>
    <t>количество человеко-часов  (по социальным сертификатам)</t>
  </si>
  <si>
    <t xml:space="preserve">количество человеко-часов </t>
  </si>
  <si>
    <t xml:space="preserve">реализация дополнительных  общеразвивающих программ </t>
  </si>
  <si>
    <t xml:space="preserve">Реализация дополнительных общеразвивающих программ </t>
  </si>
  <si>
    <t>3.2.  Показатели, характеризующие объем муниципальной услуги</t>
  </si>
  <si>
    <t>-</t>
  </si>
  <si>
    <t>не менее 70</t>
  </si>
  <si>
    <t>процент</t>
  </si>
  <si>
    <t>доля родителей (законных представителей), удовлетворенных условиями и качеством предоставляемой образовательной услуги</t>
  </si>
  <si>
    <t>не менее 50</t>
  </si>
  <si>
    <t>доля педагогических работников с высшим образованием от общего числа педагогических работников</t>
  </si>
  <si>
    <t>не менее 15</t>
  </si>
  <si>
    <t>доля обучающихся, принимающих участие в конкурсах, соревнованиях, фестивалях, проектах, программах на муниципальном и областном уровнях</t>
  </si>
  <si>
    <t>не менее 80</t>
  </si>
  <si>
    <t>доля детей, осваивающих дополнительные общеразвивающие программы в образовательном учреждении</t>
  </si>
  <si>
    <t>Физические лица - население в возрасте преимущественно от 5 лет до 18 лет</t>
  </si>
  <si>
    <t>Федеральный закон «Об образовании в Российской Федерации;
Приказ Министерства Просвещения России от 27.07.2022 № 629 «Об утверждении Порядка организации и осуществления образовательной деятельности по дополнительным общеобразовательным программам»;
Приказ департамента образования Администрации города Омска от 05.11.2015 № 142 «Об утверждении стандартов качества муниципальных услуг, оказываемых бюджетными учреждениями города Омска, подведомственными департаменту образования Администрации города Омска»</t>
  </si>
  <si>
    <t>804200О.99.0.ББ52АЖ48000</t>
  </si>
  <si>
    <t>Реализация дополнительных общеразвивающих программ</t>
  </si>
  <si>
    <t>Раздел 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</si>
</sst>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</cellStyleXfs>
  <cellXfs count="118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10" xfId="0" applyFont="1" applyBorder="1" applyAlignment="1">
      <alignment horizontal="center"/>
    </xf>
    <xf numFmtId="0" fontId="23" fillId="0" borderId="0" xfId="0" applyFont="1" applyProtection="1">
      <protection locked="0"/>
    </xf>
    <xf numFmtId="49" fontId="23" fillId="0" borderId="0" xfId="0" applyNumberFormat="1" applyFont="1" applyAlignment="1" applyProtection="1">
      <alignment horizontal="center" wrapText="1"/>
      <protection locked="0"/>
    </xf>
    <xf numFmtId="0" fontId="24" fillId="0" borderId="0" xfId="0" applyFont="1" applyAlignment="1">
      <alignment wrapText="1"/>
    </xf>
    <xf numFmtId="0" fontId="20" fillId="0" borderId="11" xfId="77" applyFont="1" applyBorder="1" applyAlignment="1"/>
    <xf numFmtId="0" fontId="25" fillId="0" borderId="12" xfId="0" applyFont="1" applyBorder="1" applyAlignment="1" applyProtection="1"/>
    <xf numFmtId="0" fontId="23" fillId="0" borderId="12" xfId="0" applyFont="1" applyBorder="1"/>
    <xf numFmtId="0" fontId="23" fillId="0" borderId="0" xfId="0" applyFont="1" applyBorder="1"/>
    <xf numFmtId="0" fontId="20" fillId="0" borderId="12" xfId="77" applyFont="1" applyBorder="1" applyAlignment="1"/>
    <xf numFmtId="0" fontId="23" fillId="0" borderId="11" xfId="0" applyFont="1" applyBorder="1"/>
    <xf numFmtId="0" fontId="23" fillId="0" borderId="13" xfId="0" applyFont="1" applyBorder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4" fontId="23" fillId="0" borderId="23" xfId="0" applyNumberFormat="1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top" wrapText="1"/>
    </xf>
    <xf numFmtId="0" fontId="27" fillId="0" borderId="23" xfId="0" applyFont="1" applyBorder="1" applyAlignment="1">
      <alignment vertical="top" wrapText="1"/>
    </xf>
    <xf numFmtId="0" fontId="27" fillId="0" borderId="24" xfId="0" applyFont="1" applyBorder="1" applyAlignment="1">
      <alignment vertical="top" wrapText="1"/>
    </xf>
    <xf numFmtId="0" fontId="24" fillId="0" borderId="23" xfId="0" applyFont="1" applyBorder="1" applyAlignment="1">
      <alignment horizontal="center" vertical="top" wrapText="1"/>
    </xf>
    <xf numFmtId="0" fontId="0" fillId="0" borderId="0" xfId="0" applyBorder="1"/>
    <xf numFmtId="0" fontId="28" fillId="0" borderId="0" xfId="0" applyFont="1" applyBorder="1" applyAlignment="1"/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vertical="top" wrapText="1"/>
    </xf>
    <xf numFmtId="0" fontId="27" fillId="0" borderId="23" xfId="0" applyFont="1" applyBorder="1" applyAlignment="1" applyProtection="1">
      <alignment horizontal="center" vertical="top" wrapText="1"/>
      <protection locked="0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left" vertical="center" wrapText="1"/>
    </xf>
    <xf numFmtId="0" fontId="26" fillId="0" borderId="0" xfId="0" applyFont="1"/>
    <xf numFmtId="0" fontId="23" fillId="0" borderId="23" xfId="0" applyFont="1" applyBorder="1" applyAlignment="1">
      <alignment horizontal="center" vertical="top" wrapText="1"/>
    </xf>
    <xf numFmtId="0" fontId="28" fillId="0" borderId="0" xfId="0" applyFont="1" applyAlignment="1">
      <alignment horizontal="left"/>
    </xf>
    <xf numFmtId="0" fontId="29" fillId="0" borderId="0" xfId="0" applyFont="1" applyBorder="1" applyAlignment="1">
      <alignment horizontal="left" vertical="center" wrapText="1"/>
    </xf>
    <xf numFmtId="4" fontId="27" fillId="0" borderId="23" xfId="0" applyNumberFormat="1" applyFont="1" applyBorder="1" applyAlignment="1">
      <alignment horizontal="center" vertical="top" wrapText="1"/>
    </xf>
    <xf numFmtId="3" fontId="23" fillId="0" borderId="23" xfId="0" applyNumberFormat="1" applyFont="1" applyBorder="1" applyAlignment="1">
      <alignment horizontal="center" vertical="top" wrapText="1"/>
    </xf>
    <xf numFmtId="0" fontId="27" fillId="0" borderId="30" xfId="0" applyFont="1" applyBorder="1" applyAlignment="1">
      <alignment horizontal="center" vertical="top" wrapText="1"/>
    </xf>
    <xf numFmtId="0" fontId="27" fillId="0" borderId="3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center" vertical="top" wrapText="1"/>
    </xf>
    <xf numFmtId="0" fontId="28" fillId="0" borderId="0" xfId="0" applyFont="1" applyAlignment="1">
      <alignment horizontal="left"/>
    </xf>
    <xf numFmtId="0" fontId="29" fillId="0" borderId="0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center" vertical="top" wrapText="1"/>
    </xf>
    <xf numFmtId="0" fontId="28" fillId="0" borderId="0" xfId="0" applyFont="1" applyAlignment="1">
      <alignment horizontal="left"/>
    </xf>
    <xf numFmtId="0" fontId="29" fillId="0" borderId="0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center" vertical="center" wrapText="1"/>
    </xf>
    <xf numFmtId="0" fontId="24" fillId="0" borderId="30" xfId="0" applyFont="1" applyBorder="1" applyAlignment="1">
      <alignment vertical="center" wrapText="1"/>
    </xf>
    <xf numFmtId="4" fontId="23" fillId="0" borderId="23" xfId="0" applyNumberFormat="1" applyFont="1" applyBorder="1" applyAlignment="1">
      <alignment horizontal="center" vertical="center" wrapText="1"/>
    </xf>
    <xf numFmtId="4" fontId="23" fillId="0" borderId="0" xfId="0" applyNumberFormat="1" applyFont="1" applyBorder="1" applyAlignment="1">
      <alignment vertical="center" wrapText="1"/>
    </xf>
    <xf numFmtId="3" fontId="23" fillId="0" borderId="23" xfId="0" applyNumberFormat="1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top" wrapText="1"/>
    </xf>
    <xf numFmtId="0" fontId="28" fillId="0" borderId="0" xfId="0" applyFont="1" applyAlignment="1">
      <alignment horizontal="left"/>
    </xf>
    <xf numFmtId="0" fontId="29" fillId="0" borderId="0" xfId="0" applyFont="1" applyBorder="1" applyAlignment="1">
      <alignment horizontal="left" vertical="center" wrapText="1"/>
    </xf>
    <xf numFmtId="0" fontId="24" fillId="0" borderId="30" xfId="0" applyFont="1" applyBorder="1" applyAlignment="1">
      <alignment vertical="center" wrapText="1"/>
    </xf>
    <xf numFmtId="49" fontId="22" fillId="0" borderId="13" xfId="77" applyNumberFormat="1" applyFont="1" applyBorder="1" applyAlignment="1">
      <alignment horizontal="right"/>
    </xf>
    <xf numFmtId="49" fontId="22" fillId="0" borderId="0" xfId="77" applyNumberFormat="1" applyFont="1" applyBorder="1" applyAlignment="1">
      <alignment horizontal="right"/>
    </xf>
    <xf numFmtId="49" fontId="22" fillId="0" borderId="17" xfId="77" applyNumberFormat="1" applyFont="1" applyBorder="1" applyAlignment="1">
      <alignment horizontal="right"/>
    </xf>
    <xf numFmtId="14" fontId="21" fillId="0" borderId="0" xfId="77" applyNumberFormat="1" applyFont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wrapText="1"/>
    </xf>
    <xf numFmtId="0" fontId="23" fillId="0" borderId="15" xfId="0" applyFont="1" applyBorder="1" applyAlignment="1">
      <alignment horizontal="center"/>
    </xf>
    <xf numFmtId="0" fontId="20" fillId="0" borderId="18" xfId="77" applyFont="1" applyBorder="1" applyAlignment="1">
      <alignment horizontal="center" vertical="center"/>
    </xf>
    <xf numFmtId="0" fontId="20" fillId="0" borderId="11" xfId="77" applyFont="1" applyBorder="1" applyAlignment="1">
      <alignment horizontal="center" vertical="center"/>
    </xf>
    <xf numFmtId="0" fontId="20" fillId="0" borderId="19" xfId="77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49" fontId="21" fillId="0" borderId="0" xfId="77" applyNumberFormat="1" applyFont="1" applyBorder="1" applyAlignment="1">
      <alignment horizontal="center" vertical="center"/>
    </xf>
    <xf numFmtId="0" fontId="22" fillId="0" borderId="0" xfId="77" applyFont="1" applyBorder="1" applyAlignment="1">
      <alignment horizontal="center"/>
    </xf>
    <xf numFmtId="49" fontId="22" fillId="0" borderId="14" xfId="77" applyNumberFormat="1" applyFont="1" applyBorder="1" applyAlignment="1">
      <alignment horizontal="right"/>
    </xf>
    <xf numFmtId="49" fontId="22" fillId="0" borderId="15" xfId="77" applyNumberFormat="1" applyFont="1" applyBorder="1" applyAlignment="1">
      <alignment horizontal="right"/>
    </xf>
    <xf numFmtId="49" fontId="22" fillId="0" borderId="16" xfId="77" applyNumberFormat="1" applyFont="1" applyBorder="1" applyAlignment="1">
      <alignment horizontal="right"/>
    </xf>
    <xf numFmtId="0" fontId="22" fillId="0" borderId="20" xfId="77" applyFont="1" applyBorder="1" applyAlignment="1">
      <alignment horizontal="right"/>
    </xf>
    <xf numFmtId="0" fontId="22" fillId="0" borderId="12" xfId="77" applyFont="1" applyBorder="1" applyAlignment="1">
      <alignment horizontal="right"/>
    </xf>
    <xf numFmtId="0" fontId="22" fillId="0" borderId="21" xfId="77" applyFont="1" applyBorder="1" applyAlignment="1">
      <alignment horizontal="right"/>
    </xf>
    <xf numFmtId="49" fontId="21" fillId="0" borderId="12" xfId="77" applyNumberFormat="1" applyFont="1" applyBorder="1" applyAlignment="1">
      <alignment horizontal="center" vertical="center"/>
    </xf>
    <xf numFmtId="49" fontId="21" fillId="0" borderId="22" xfId="77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top" wrapText="1"/>
    </xf>
    <xf numFmtId="0" fontId="23" fillId="0" borderId="29" xfId="0" applyFont="1" applyBorder="1" applyAlignment="1">
      <alignment horizontal="center" vertical="top" wrapText="1"/>
    </xf>
    <xf numFmtId="0" fontId="23" fillId="0" borderId="28" xfId="0" applyFont="1" applyBorder="1" applyAlignment="1">
      <alignment horizontal="center" vertical="top" wrapText="1"/>
    </xf>
    <xf numFmtId="0" fontId="27" fillId="0" borderId="24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0" fontId="27" fillId="0" borderId="28" xfId="0" applyFont="1" applyBorder="1" applyAlignment="1">
      <alignment horizontal="center" vertical="top" wrapText="1"/>
    </xf>
    <xf numFmtId="0" fontId="27" fillId="0" borderId="23" xfId="0" applyFont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7" fillId="0" borderId="27" xfId="0" applyFont="1" applyBorder="1" applyAlignment="1">
      <alignment horizontal="left" vertical="top" wrapText="1"/>
    </xf>
    <xf numFmtId="0" fontId="27" fillId="0" borderId="26" xfId="0" applyFont="1" applyBorder="1" applyAlignment="1">
      <alignment horizontal="left" vertical="top" wrapText="1"/>
    </xf>
    <xf numFmtId="0" fontId="27" fillId="0" borderId="25" xfId="0" applyFont="1" applyBorder="1" applyAlignment="1">
      <alignment horizontal="left" vertical="top" wrapText="1"/>
    </xf>
    <xf numFmtId="0" fontId="27" fillId="0" borderId="27" xfId="0" applyFont="1" applyBorder="1" applyAlignment="1">
      <alignment horizontal="center" vertical="top" wrapText="1"/>
    </xf>
    <xf numFmtId="0" fontId="27" fillId="0" borderId="26" xfId="0" applyFont="1" applyBorder="1" applyAlignment="1">
      <alignment horizontal="center" vertical="top" wrapText="1"/>
    </xf>
    <xf numFmtId="0" fontId="27" fillId="0" borderId="25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vertical="center" wrapText="1"/>
    </xf>
    <xf numFmtId="0" fontId="24" fillId="0" borderId="30" xfId="0" applyFont="1" applyBorder="1" applyAlignment="1">
      <alignment vertical="center" wrapText="1"/>
    </xf>
    <xf numFmtId="0" fontId="27" fillId="0" borderId="31" xfId="0" applyFont="1" applyBorder="1" applyAlignment="1">
      <alignment horizontal="left" vertical="top" wrapText="1"/>
    </xf>
    <xf numFmtId="0" fontId="27" fillId="0" borderId="32" xfId="0" applyFont="1" applyBorder="1" applyAlignment="1">
      <alignment horizontal="left" vertical="top" wrapText="1"/>
    </xf>
    <xf numFmtId="0" fontId="23" fillId="0" borderId="25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31" fillId="0" borderId="25" xfId="0" applyFont="1" applyBorder="1" applyAlignment="1">
      <alignment horizontal="left" vertical="top" wrapText="1"/>
    </xf>
    <xf numFmtId="0" fontId="31" fillId="0" borderId="26" xfId="0" applyFont="1" applyBorder="1" applyAlignment="1">
      <alignment horizontal="left" vertical="top" wrapText="1"/>
    </xf>
    <xf numFmtId="0" fontId="31" fillId="0" borderId="27" xfId="0" applyFont="1" applyBorder="1" applyAlignment="1">
      <alignment horizontal="left" vertical="top" wrapText="1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2 4" xfId="75"/>
    <cellStyle name="Обычный 3" xfId="76"/>
    <cellStyle name="Обычный 3 2" xfId="77"/>
    <cellStyle name="Обычный 4" xfId="78"/>
    <cellStyle name="Обычный 4 2" xfId="79"/>
    <cellStyle name="Обычный 5" xfId="80"/>
    <cellStyle name="Плохой 2" xfId="81"/>
    <cellStyle name="Плохой 3" xfId="82"/>
    <cellStyle name="Пояснение 2" xfId="83"/>
    <cellStyle name="Пояснение 3" xfId="84"/>
    <cellStyle name="Примечание 2" xfId="85"/>
    <cellStyle name="Примечание 2 2" xfId="86"/>
    <cellStyle name="Примечание 2 3" xfId="87"/>
    <cellStyle name="Примечание 3" xfId="88"/>
    <cellStyle name="Связанная ячейка 2" xfId="89"/>
    <cellStyle name="Связанная ячейка 3" xfId="90"/>
    <cellStyle name="Текст предупреждения 2" xfId="91"/>
    <cellStyle name="Текст предупреждения 3" xfId="92"/>
    <cellStyle name="Хороший 2" xfId="93"/>
    <cellStyle name="Хороший 3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3:O37"/>
  <sheetViews>
    <sheetView workbookViewId="0"/>
  </sheetViews>
  <sheetFormatPr defaultRowHeight="15" x14ac:dyDescent="0.25"/>
  <cols>
    <col min="1" max="2" width="9.140625" style="1" customWidth="1"/>
    <col min="3" max="3" width="9.140625" style="1"/>
    <col min="4" max="4" width="3.7109375" style="1" customWidth="1"/>
    <col min="5" max="5" width="7" style="1" customWidth="1"/>
    <col min="6" max="6" width="30.42578125" style="1" customWidth="1"/>
    <col min="7" max="7" width="7.7109375" style="1" customWidth="1"/>
    <col min="8" max="8" width="6.28515625" style="1" customWidth="1"/>
    <col min="9" max="9" width="7.42578125" style="1" customWidth="1"/>
    <col min="10" max="10" width="12.42578125" style="1" customWidth="1"/>
    <col min="11" max="11" width="10.7109375" style="1" customWidth="1"/>
    <col min="12" max="12" width="10.85546875" style="1" customWidth="1"/>
    <col min="13" max="13" width="9.7109375" style="1" customWidth="1"/>
    <col min="14" max="14" width="5.7109375" style="1" customWidth="1"/>
    <col min="15" max="16384" width="9.140625" style="1"/>
  </cols>
  <sheetData>
    <row r="3" spans="2:14" x14ac:dyDescent="0.25">
      <c r="K3" s="63" t="s">
        <v>13</v>
      </c>
      <c r="L3" s="63"/>
      <c r="M3" s="63"/>
      <c r="N3" s="6"/>
    </row>
    <row r="4" spans="2:14" ht="82.5" customHeight="1" x14ac:dyDescent="0.25">
      <c r="K4" s="66" t="s">
        <v>14</v>
      </c>
      <c r="L4" s="66"/>
      <c r="M4" s="66"/>
      <c r="N4" s="66"/>
    </row>
    <row r="5" spans="2:14" ht="18" customHeight="1" x14ac:dyDescent="0.25">
      <c r="K5" s="3"/>
      <c r="L5" s="7"/>
      <c r="N5" s="6"/>
    </row>
    <row r="6" spans="2:14" ht="18" customHeight="1" x14ac:dyDescent="0.25">
      <c r="K6" s="3"/>
      <c r="L6" s="4"/>
    </row>
    <row r="7" spans="2:14" ht="18" customHeight="1" x14ac:dyDescent="0.25">
      <c r="K7" s="3"/>
      <c r="L7" s="4"/>
    </row>
    <row r="8" spans="2:14" ht="18" customHeight="1" x14ac:dyDescent="0.25">
      <c r="K8" s="3"/>
      <c r="L8" s="4"/>
    </row>
    <row r="9" spans="2:14" ht="44.25" customHeight="1" x14ac:dyDescent="0.25">
      <c r="B9" s="65" t="s">
        <v>15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2:14" x14ac:dyDescent="0.25">
      <c r="B10" s="64" t="s">
        <v>17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</row>
    <row r="11" spans="2:14" x14ac:dyDescent="0.25">
      <c r="D11" s="1" t="s">
        <v>0</v>
      </c>
      <c r="E11" s="5">
        <v>2025</v>
      </c>
      <c r="F11" s="1" t="s">
        <v>2</v>
      </c>
      <c r="G11" s="5">
        <v>2026</v>
      </c>
      <c r="H11" s="2" t="s">
        <v>1</v>
      </c>
      <c r="I11" s="5">
        <v>2027</v>
      </c>
      <c r="J11" s="1" t="s">
        <v>3</v>
      </c>
    </row>
    <row r="14" spans="2:14" x14ac:dyDescent="0.25">
      <c r="B14" s="71" t="s">
        <v>18</v>
      </c>
      <c r="C14" s="71"/>
      <c r="D14" s="71"/>
      <c r="E14" s="71"/>
      <c r="F14" s="71"/>
      <c r="G14" s="71"/>
      <c r="H14" s="16"/>
      <c r="I14" s="71" t="s">
        <v>21</v>
      </c>
      <c r="J14" s="71"/>
      <c r="K14" s="71"/>
      <c r="L14" s="71"/>
      <c r="M14" s="71"/>
    </row>
    <row r="16" spans="2:14" x14ac:dyDescent="0.25">
      <c r="B16" s="71" t="s">
        <v>19</v>
      </c>
      <c r="C16" s="71"/>
      <c r="D16" s="71"/>
      <c r="E16" s="71"/>
      <c r="F16" s="71"/>
      <c r="G16" s="71"/>
      <c r="H16" s="16"/>
      <c r="I16" s="71" t="s">
        <v>22</v>
      </c>
      <c r="J16" s="71"/>
      <c r="K16" s="71"/>
      <c r="L16" s="71"/>
      <c r="M16" s="71"/>
    </row>
    <row r="18" spans="2:15" x14ac:dyDescent="0.25">
      <c r="B18" s="71" t="s">
        <v>20</v>
      </c>
      <c r="C18" s="71"/>
      <c r="D18" s="71"/>
      <c r="E18" s="71"/>
      <c r="F18" s="71"/>
      <c r="G18" s="71"/>
      <c r="H18" s="16"/>
      <c r="I18" s="71" t="s">
        <v>23</v>
      </c>
      <c r="J18" s="71"/>
      <c r="K18" s="71"/>
      <c r="L18" s="71"/>
      <c r="M18" s="71"/>
    </row>
    <row r="21" spans="2:15" hidden="1" x14ac:dyDescent="0.25"/>
    <row r="22" spans="2:15" hidden="1" x14ac:dyDescent="0.25"/>
    <row r="23" spans="2:15" hidden="1" x14ac:dyDescent="0.25"/>
    <row r="24" spans="2:15" hidden="1" x14ac:dyDescent="0.25"/>
    <row r="25" spans="2:15" ht="15.75" thickBot="1" x14ac:dyDescent="0.3">
      <c r="G25" s="10"/>
      <c r="H25" s="11"/>
      <c r="I25" s="11"/>
      <c r="J25" s="11"/>
      <c r="K25" s="12"/>
      <c r="L25" s="12"/>
      <c r="M25" s="12"/>
    </row>
    <row r="26" spans="2:15" ht="16.5" thickTop="1" thickBot="1" x14ac:dyDescent="0.3">
      <c r="G26" s="68" t="s">
        <v>16</v>
      </c>
      <c r="H26" s="69"/>
      <c r="I26" s="69"/>
      <c r="J26" s="69"/>
      <c r="K26" s="69"/>
      <c r="L26" s="69"/>
      <c r="M26" s="69"/>
      <c r="N26" s="70"/>
    </row>
    <row r="27" spans="2:15" ht="16.5" thickTop="1" thickBot="1" x14ac:dyDescent="0.3">
      <c r="G27" s="67"/>
      <c r="H27" s="67"/>
      <c r="I27" s="67"/>
      <c r="J27" s="9"/>
      <c r="K27" s="13"/>
      <c r="L27" s="13"/>
      <c r="M27" s="14"/>
      <c r="N27" s="14"/>
    </row>
    <row r="28" spans="2:15" ht="15.75" thickTop="1" x14ac:dyDescent="0.25">
      <c r="G28" s="74" t="s">
        <v>4</v>
      </c>
      <c r="H28" s="75"/>
      <c r="I28" s="75"/>
      <c r="J28" s="76"/>
      <c r="K28" s="72" t="s">
        <v>28</v>
      </c>
      <c r="L28" s="72"/>
      <c r="M28" s="72"/>
      <c r="N28" s="72"/>
      <c r="O28" s="15"/>
    </row>
    <row r="29" spans="2:15" x14ac:dyDescent="0.25">
      <c r="G29" s="59" t="s">
        <v>5</v>
      </c>
      <c r="H29" s="60"/>
      <c r="I29" s="60"/>
      <c r="J29" s="61"/>
      <c r="K29" s="62">
        <v>45853</v>
      </c>
      <c r="L29" s="62"/>
      <c r="M29" s="62"/>
      <c r="N29" s="62"/>
      <c r="O29" s="15"/>
    </row>
    <row r="30" spans="2:15" x14ac:dyDescent="0.25">
      <c r="G30" s="59" t="s">
        <v>6</v>
      </c>
      <c r="H30" s="60"/>
      <c r="I30" s="60"/>
      <c r="J30" s="61"/>
      <c r="K30" s="62" t="s">
        <v>26</v>
      </c>
      <c r="L30" s="62"/>
      <c r="M30" s="62"/>
      <c r="N30" s="62"/>
      <c r="O30" s="15"/>
    </row>
    <row r="31" spans="2:15" x14ac:dyDescent="0.25">
      <c r="G31" s="59" t="s">
        <v>7</v>
      </c>
      <c r="H31" s="60"/>
      <c r="I31" s="60"/>
      <c r="J31" s="61"/>
      <c r="K31" s="62" t="s">
        <v>25</v>
      </c>
      <c r="L31" s="62"/>
      <c r="M31" s="62"/>
      <c r="N31" s="62"/>
      <c r="O31" s="15"/>
    </row>
    <row r="32" spans="2:15" x14ac:dyDescent="0.25">
      <c r="G32" s="59" t="s">
        <v>8</v>
      </c>
      <c r="H32" s="60"/>
      <c r="I32" s="60"/>
      <c r="J32" s="61"/>
      <c r="K32" s="62" t="s">
        <v>24</v>
      </c>
      <c r="L32" s="62"/>
      <c r="M32" s="62"/>
      <c r="N32" s="62"/>
      <c r="O32" s="15"/>
    </row>
    <row r="33" spans="6:15" x14ac:dyDescent="0.25">
      <c r="G33" s="59" t="s">
        <v>9</v>
      </c>
      <c r="H33" s="60"/>
      <c r="I33" s="60"/>
      <c r="J33" s="61"/>
      <c r="K33" s="62">
        <v>45532</v>
      </c>
      <c r="L33" s="62"/>
      <c r="M33" s="62"/>
      <c r="N33" s="62"/>
      <c r="O33" s="15"/>
    </row>
    <row r="34" spans="6:15" ht="13.5" customHeight="1" x14ac:dyDescent="0.25">
      <c r="F34" s="8"/>
      <c r="G34" s="59" t="s">
        <v>10</v>
      </c>
      <c r="H34" s="60"/>
      <c r="I34" s="60"/>
      <c r="J34" s="61"/>
      <c r="K34" s="62">
        <v>45982</v>
      </c>
      <c r="L34" s="62"/>
      <c r="M34" s="62"/>
      <c r="N34" s="62"/>
      <c r="O34" s="15"/>
    </row>
    <row r="35" spans="6:15" x14ac:dyDescent="0.25">
      <c r="G35" s="59" t="s">
        <v>11</v>
      </c>
      <c r="H35" s="60"/>
      <c r="I35" s="60"/>
      <c r="J35" s="61"/>
      <c r="K35" s="62" t="s">
        <v>27</v>
      </c>
      <c r="L35" s="62"/>
      <c r="M35" s="62"/>
      <c r="N35" s="62"/>
      <c r="O35" s="15"/>
    </row>
    <row r="36" spans="6:15" ht="15.75" thickBot="1" x14ac:dyDescent="0.3">
      <c r="G36" s="77" t="s">
        <v>12</v>
      </c>
      <c r="H36" s="78"/>
      <c r="I36" s="78"/>
      <c r="J36" s="79"/>
      <c r="K36" s="80"/>
      <c r="L36" s="80"/>
      <c r="M36" s="80"/>
      <c r="N36" s="81"/>
      <c r="O36" s="12"/>
    </row>
    <row r="37" spans="6:15" ht="15.75" thickTop="1" x14ac:dyDescent="0.25">
      <c r="G37" s="73"/>
      <c r="H37" s="73"/>
      <c r="I37" s="73"/>
      <c r="J37" s="73"/>
      <c r="K37" s="72"/>
      <c r="L37" s="72"/>
      <c r="M37" s="72"/>
      <c r="N37" s="72"/>
    </row>
  </sheetData>
  <mergeCells count="32">
    <mergeCell ref="K37:N37"/>
    <mergeCell ref="G37:J37"/>
    <mergeCell ref="G28:J28"/>
    <mergeCell ref="K28:N28"/>
    <mergeCell ref="G29:J29"/>
    <mergeCell ref="K29:N29"/>
    <mergeCell ref="G30:J30"/>
    <mergeCell ref="K30:N30"/>
    <mergeCell ref="G31:J31"/>
    <mergeCell ref="K31:N31"/>
    <mergeCell ref="G32:J32"/>
    <mergeCell ref="K32:N32"/>
    <mergeCell ref="G36:J36"/>
    <mergeCell ref="K36:N36"/>
    <mergeCell ref="G33:J33"/>
    <mergeCell ref="K33:N33"/>
    <mergeCell ref="G34:J34"/>
    <mergeCell ref="K34:N34"/>
    <mergeCell ref="G35:J35"/>
    <mergeCell ref="K35:N35"/>
    <mergeCell ref="K3:M3"/>
    <mergeCell ref="B10:N10"/>
    <mergeCell ref="B9:M9"/>
    <mergeCell ref="K4:N4"/>
    <mergeCell ref="G27:I27"/>
    <mergeCell ref="G26:N26"/>
    <mergeCell ref="B14:G14"/>
    <mergeCell ref="I14:M14"/>
    <mergeCell ref="B16:G16"/>
    <mergeCell ref="I16:M16"/>
    <mergeCell ref="B18:G18"/>
    <mergeCell ref="I18:M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workbookViewId="0"/>
  </sheetViews>
  <sheetFormatPr defaultRowHeight="15.75" x14ac:dyDescent="0.25"/>
  <cols>
    <col min="1" max="1" width="2.140625" style="17" customWidth="1"/>
    <col min="2" max="2" width="18.85546875" style="17" customWidth="1"/>
    <col min="3" max="3" width="14.28515625" style="17" customWidth="1"/>
    <col min="4" max="4" width="38" style="17" customWidth="1"/>
    <col min="5" max="5" width="10.7109375" style="17" customWidth="1"/>
    <col min="6" max="6" width="14.5703125" style="17" customWidth="1"/>
    <col min="7" max="7" width="14" style="17" customWidth="1"/>
    <col min="8" max="8" width="14.7109375" style="17" customWidth="1"/>
    <col min="9" max="9" width="16.42578125" style="17" customWidth="1"/>
    <col min="10" max="11" width="21.85546875" style="17" customWidth="1"/>
    <col min="12" max="12" width="19.5703125" style="17" customWidth="1"/>
    <col min="13" max="13" width="10.5703125" style="17" customWidth="1"/>
    <col min="14" max="16384" width="9.140625" style="17"/>
  </cols>
  <sheetData>
    <row r="1" spans="2:12" x14ac:dyDescent="0.25">
      <c r="B1"/>
      <c r="C1"/>
      <c r="D1"/>
      <c r="E1"/>
      <c r="F1"/>
      <c r="G1" s="35"/>
      <c r="H1"/>
      <c r="I1"/>
      <c r="J1"/>
      <c r="K1"/>
      <c r="L1"/>
    </row>
    <row r="2" spans="2:12" s="18" customFormat="1" ht="16.5" x14ac:dyDescent="0.25">
      <c r="B2" s="83" t="s">
        <v>65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s="18" customFormat="1" ht="16.5" x14ac:dyDescent="0.25">
      <c r="B3" s="84"/>
      <c r="C3" s="84"/>
      <c r="D3" s="84"/>
      <c r="E3" s="84"/>
      <c r="F3" s="84"/>
      <c r="G3" s="84"/>
      <c r="H3" s="84"/>
      <c r="I3"/>
      <c r="J3"/>
      <c r="K3"/>
      <c r="L3"/>
    </row>
    <row r="4" spans="2:12" s="18" customFormat="1" x14ac:dyDescent="0.25">
      <c r="B4" s="85" t="s">
        <v>64</v>
      </c>
      <c r="C4" s="85"/>
      <c r="D4" s="85"/>
      <c r="E4" s="85"/>
      <c r="F4" s="34"/>
      <c r="G4" s="34"/>
      <c r="H4"/>
      <c r="I4"/>
      <c r="J4"/>
      <c r="K4"/>
      <c r="L4"/>
    </row>
    <row r="5" spans="2:12" s="18" customFormat="1" x14ac:dyDescent="0.25">
      <c r="B5" s="86" t="s">
        <v>63</v>
      </c>
      <c r="C5" s="87"/>
      <c r="D5" s="88"/>
      <c r="E5" s="86" t="s">
        <v>62</v>
      </c>
      <c r="F5" s="87"/>
      <c r="G5" s="88"/>
      <c r="H5" s="82" t="s">
        <v>61</v>
      </c>
      <c r="I5" s="82"/>
      <c r="J5" s="82"/>
      <c r="K5" s="82"/>
      <c r="L5" s="82"/>
    </row>
    <row r="6" spans="2:12" s="18" customFormat="1" x14ac:dyDescent="0.25">
      <c r="B6" s="89">
        <v>1</v>
      </c>
      <c r="C6" s="90"/>
      <c r="D6" s="91"/>
      <c r="E6" s="89">
        <v>2</v>
      </c>
      <c r="F6" s="90"/>
      <c r="G6" s="91"/>
      <c r="H6" s="92">
        <v>3</v>
      </c>
      <c r="I6" s="92"/>
      <c r="J6" s="92"/>
      <c r="K6" s="92"/>
      <c r="L6" s="92"/>
    </row>
    <row r="7" spans="2:12" s="18" customFormat="1" ht="128.25" customHeight="1" x14ac:dyDescent="0.25">
      <c r="B7" s="93" t="s">
        <v>32</v>
      </c>
      <c r="C7" s="94"/>
      <c r="D7" s="95"/>
      <c r="E7" s="96" t="s">
        <v>60</v>
      </c>
      <c r="F7" s="97"/>
      <c r="G7" s="98"/>
      <c r="H7" s="96" t="s">
        <v>59</v>
      </c>
      <c r="I7" s="97"/>
      <c r="J7" s="97"/>
      <c r="K7" s="97"/>
      <c r="L7" s="98"/>
    </row>
    <row r="8" spans="2:12" s="18" customFormat="1" x14ac:dyDescent="0.25"/>
    <row r="9" spans="2:12" s="18" customFormat="1" x14ac:dyDescent="0.25">
      <c r="B9" s="108" t="s">
        <v>58</v>
      </c>
      <c r="C9" s="108"/>
      <c r="D9" s="108"/>
      <c r="E9" s="108"/>
      <c r="F9" s="34"/>
      <c r="G9" s="34"/>
      <c r="H9"/>
      <c r="I9"/>
      <c r="J9"/>
      <c r="K9"/>
      <c r="L9"/>
    </row>
    <row r="10" spans="2:12" s="18" customFormat="1" x14ac:dyDescent="0.25">
      <c r="B10" s="82" t="s">
        <v>57</v>
      </c>
      <c r="C10" s="82"/>
      <c r="D10" s="82"/>
      <c r="E10" s="82"/>
      <c r="F10" s="82"/>
      <c r="G10" s="82"/>
      <c r="H10" s="82" t="s">
        <v>56</v>
      </c>
      <c r="I10" s="82"/>
      <c r="J10" s="82"/>
      <c r="K10" s="82"/>
      <c r="L10" s="82"/>
    </row>
    <row r="11" spans="2:12" s="18" customFormat="1" x14ac:dyDescent="0.25">
      <c r="B11" s="92">
        <v>1</v>
      </c>
      <c r="C11" s="92"/>
      <c r="D11" s="92"/>
      <c r="E11" s="92"/>
      <c r="F11" s="92"/>
      <c r="G11" s="92"/>
      <c r="H11" s="92">
        <v>2</v>
      </c>
      <c r="I11" s="92"/>
      <c r="J11" s="92"/>
      <c r="K11" s="92"/>
      <c r="L11" s="92"/>
    </row>
    <row r="12" spans="2:12" s="18" customFormat="1" x14ac:dyDescent="0.25">
      <c r="B12" s="99" t="s">
        <v>55</v>
      </c>
      <c r="C12" s="99"/>
      <c r="D12" s="99"/>
      <c r="E12" s="99"/>
      <c r="F12" s="99"/>
      <c r="G12" s="99"/>
      <c r="H12" s="99" t="s">
        <v>54</v>
      </c>
      <c r="I12" s="99"/>
      <c r="J12" s="99"/>
      <c r="K12" s="99"/>
      <c r="L12" s="99"/>
    </row>
    <row r="13" spans="2:12" s="18" customFormat="1" x14ac:dyDescent="0.25"/>
    <row r="14" spans="2:12" s="18" customFormat="1" ht="16.5" x14ac:dyDescent="0.25">
      <c r="B14" s="100" t="s">
        <v>53</v>
      </c>
      <c r="C14" s="100"/>
      <c r="D14" s="100"/>
      <c r="E14" s="100"/>
      <c r="F14" s="100"/>
      <c r="G14" s="100"/>
      <c r="H14" s="100"/>
      <c r="I14" s="100"/>
      <c r="J14"/>
      <c r="K14"/>
      <c r="L14"/>
    </row>
    <row r="15" spans="2:12" s="18" customFormat="1" ht="16.5" x14ac:dyDescent="0.25">
      <c r="B15" s="100" t="s">
        <v>52</v>
      </c>
      <c r="C15" s="100"/>
      <c r="D15" s="100"/>
      <c r="E15" s="100"/>
      <c r="F15" s="100"/>
      <c r="G15" s="100"/>
      <c r="H15" s="100"/>
      <c r="I15" s="100"/>
      <c r="J15"/>
      <c r="K15"/>
      <c r="L15"/>
    </row>
    <row r="16" spans="2:12" s="18" customFormat="1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2:12" s="18" customFormat="1" ht="15.75" customHeight="1" x14ac:dyDescent="0.25">
      <c r="B17" s="107" t="s">
        <v>45</v>
      </c>
      <c r="C17" s="107" t="s">
        <v>44</v>
      </c>
      <c r="D17" s="107" t="s">
        <v>43</v>
      </c>
      <c r="E17" s="107"/>
      <c r="F17" s="107"/>
      <c r="G17" s="107"/>
      <c r="H17" s="107"/>
      <c r="I17" s="107"/>
      <c r="J17" s="107"/>
      <c r="K17" s="107" t="s">
        <v>42</v>
      </c>
      <c r="L17" s="107" t="s">
        <v>41</v>
      </c>
    </row>
    <row r="18" spans="2:12" s="18" customFormat="1" ht="26.25" customHeight="1" x14ac:dyDescent="0.25">
      <c r="B18" s="107"/>
      <c r="C18" s="107"/>
      <c r="D18" s="107" t="s">
        <v>40</v>
      </c>
      <c r="E18" s="107" t="s">
        <v>39</v>
      </c>
      <c r="F18" s="107" t="s">
        <v>38</v>
      </c>
      <c r="G18" s="107"/>
      <c r="H18" s="107" t="s">
        <v>37</v>
      </c>
      <c r="I18" s="107" t="s">
        <v>36</v>
      </c>
      <c r="J18" s="107" t="s">
        <v>35</v>
      </c>
      <c r="K18" s="107"/>
      <c r="L18" s="107"/>
    </row>
    <row r="19" spans="2:12" s="18" customFormat="1" ht="45" x14ac:dyDescent="0.25">
      <c r="B19" s="107"/>
      <c r="C19" s="107"/>
      <c r="D19" s="107"/>
      <c r="E19" s="107"/>
      <c r="F19" s="21" t="s">
        <v>34</v>
      </c>
      <c r="G19" s="21" t="s">
        <v>33</v>
      </c>
      <c r="H19" s="107"/>
      <c r="I19" s="107"/>
      <c r="J19" s="107"/>
      <c r="K19" s="107"/>
      <c r="L19" s="107"/>
    </row>
    <row r="20" spans="2:12" s="18" customFormat="1" x14ac:dyDescent="0.25">
      <c r="B20" s="26">
        <v>1</v>
      </c>
      <c r="C20" s="26">
        <v>2</v>
      </c>
      <c r="D20" s="26">
        <v>3</v>
      </c>
      <c r="E20" s="26">
        <v>4</v>
      </c>
      <c r="F20" s="26">
        <v>5</v>
      </c>
      <c r="G20" s="26">
        <v>6</v>
      </c>
      <c r="H20" s="26">
        <v>7</v>
      </c>
      <c r="I20" s="26">
        <v>8</v>
      </c>
      <c r="J20" s="26">
        <v>9</v>
      </c>
      <c r="K20" s="26">
        <v>10</v>
      </c>
      <c r="L20" s="26">
        <v>11</v>
      </c>
    </row>
    <row r="21" spans="2:12" s="18" customFormat="1" ht="51" x14ac:dyDescent="0.25">
      <c r="B21" s="101" t="s">
        <v>32</v>
      </c>
      <c r="C21" s="104" t="s">
        <v>31</v>
      </c>
      <c r="D21" s="25" t="s">
        <v>51</v>
      </c>
      <c r="E21" s="23" t="s">
        <v>47</v>
      </c>
      <c r="F21" s="23">
        <v>99.5</v>
      </c>
      <c r="G21" s="20">
        <v>100</v>
      </c>
      <c r="H21" s="20">
        <f>IF(OR(G21&gt;99.5,G21=99.5),100,ROUND((G21*100)/99.5,2))</f>
        <v>100</v>
      </c>
      <c r="I21" s="20">
        <v>5</v>
      </c>
      <c r="J21" s="20">
        <f>100-H21</f>
        <v>0</v>
      </c>
      <c r="K21" s="32"/>
      <c r="L21" s="32"/>
    </row>
    <row r="22" spans="2:12" s="18" customFormat="1" ht="38.25" x14ac:dyDescent="0.25">
      <c r="B22" s="102"/>
      <c r="C22" s="105"/>
      <c r="D22" s="25" t="s">
        <v>50</v>
      </c>
      <c r="E22" s="23" t="s">
        <v>47</v>
      </c>
      <c r="F22" s="23" t="s">
        <v>49</v>
      </c>
      <c r="G22" s="20">
        <v>100</v>
      </c>
      <c r="H22" s="20">
        <f>IF(OR(G22&gt;50,G22=50),100,ROUND((G22*100)/50,2))</f>
        <v>100</v>
      </c>
      <c r="I22" s="20">
        <v>5</v>
      </c>
      <c r="J22" s="20">
        <f>100-H22</f>
        <v>0</v>
      </c>
      <c r="K22" s="32"/>
      <c r="L22" s="32"/>
    </row>
    <row r="23" spans="2:12" s="18" customFormat="1" ht="89.25" x14ac:dyDescent="0.25">
      <c r="B23" s="103"/>
      <c r="C23" s="106"/>
      <c r="D23" s="25" t="s">
        <v>48</v>
      </c>
      <c r="E23" s="23" t="s">
        <v>47</v>
      </c>
      <c r="F23" s="23">
        <v>100</v>
      </c>
      <c r="G23" s="20">
        <v>100</v>
      </c>
      <c r="H23" s="20">
        <f>IF(OR(G23&gt;100,G23=100),100,ROUND((G23*100)/100,2))</f>
        <v>100</v>
      </c>
      <c r="I23" s="20">
        <v>5</v>
      </c>
      <c r="J23" s="20">
        <f>100-H23</f>
        <v>0</v>
      </c>
      <c r="K23" s="32"/>
      <c r="L23" s="32"/>
    </row>
    <row r="24" spans="2:12" s="18" customFormat="1" x14ac:dyDescent="0.25">
      <c r="B24" s="31"/>
      <c r="C24" s="31"/>
      <c r="D24" s="31"/>
      <c r="E24" s="31"/>
      <c r="F24" s="31"/>
      <c r="G24" s="30"/>
      <c r="H24" s="29"/>
      <c r="I24" s="29"/>
      <c r="J24" s="29"/>
      <c r="K24" s="29"/>
      <c r="L24" s="29"/>
    </row>
    <row r="25" spans="2:12" s="18" customFormat="1" ht="16.5" x14ac:dyDescent="0.25">
      <c r="B25" s="100" t="s">
        <v>46</v>
      </c>
      <c r="C25" s="100"/>
      <c r="D25" s="100"/>
      <c r="E25" s="100"/>
      <c r="F25" s="100"/>
      <c r="G25" s="100"/>
      <c r="H25" s="100"/>
      <c r="I25" s="100"/>
      <c r="J25"/>
      <c r="K25"/>
      <c r="L25"/>
    </row>
    <row r="26" spans="2:12" s="18" customFormat="1" ht="16.5" x14ac:dyDescent="0.25">
      <c r="B26" s="28"/>
      <c r="C26" s="28"/>
      <c r="D26" s="28"/>
      <c r="E26" s="28"/>
      <c r="F26" s="28"/>
      <c r="G26" s="28"/>
      <c r="H26" s="28"/>
      <c r="I26" s="28"/>
      <c r="J26" s="27"/>
      <c r="K26" s="27"/>
      <c r="L26" s="27"/>
    </row>
    <row r="27" spans="2:12" s="18" customFormat="1" ht="15.75" customHeight="1" x14ac:dyDescent="0.25">
      <c r="B27" s="107" t="s">
        <v>45</v>
      </c>
      <c r="C27" s="107" t="s">
        <v>44</v>
      </c>
      <c r="D27" s="107" t="s">
        <v>43</v>
      </c>
      <c r="E27" s="107"/>
      <c r="F27" s="107"/>
      <c r="G27" s="107"/>
      <c r="H27" s="107"/>
      <c r="I27" s="107"/>
      <c r="J27" s="107"/>
      <c r="K27" s="107" t="s">
        <v>42</v>
      </c>
      <c r="L27" s="107" t="s">
        <v>41</v>
      </c>
    </row>
    <row r="28" spans="2:12" s="18" customFormat="1" ht="15.75" customHeight="1" x14ac:dyDescent="0.25">
      <c r="B28" s="107"/>
      <c r="C28" s="107"/>
      <c r="D28" s="107" t="s">
        <v>40</v>
      </c>
      <c r="E28" s="107" t="s">
        <v>39</v>
      </c>
      <c r="F28" s="107" t="s">
        <v>38</v>
      </c>
      <c r="G28" s="107"/>
      <c r="H28" s="107" t="s">
        <v>37</v>
      </c>
      <c r="I28" s="107" t="s">
        <v>36</v>
      </c>
      <c r="J28" s="107" t="s">
        <v>35</v>
      </c>
      <c r="K28" s="107"/>
      <c r="L28" s="107"/>
    </row>
    <row r="29" spans="2:12" s="18" customFormat="1" ht="45" x14ac:dyDescent="0.25">
      <c r="B29" s="107"/>
      <c r="C29" s="107"/>
      <c r="D29" s="107"/>
      <c r="E29" s="107"/>
      <c r="F29" s="21" t="s">
        <v>34</v>
      </c>
      <c r="G29" s="21" t="s">
        <v>33</v>
      </c>
      <c r="H29" s="107"/>
      <c r="I29" s="107"/>
      <c r="J29" s="107"/>
      <c r="K29" s="107"/>
      <c r="L29" s="107"/>
    </row>
    <row r="30" spans="2:12" s="18" customFormat="1" x14ac:dyDescent="0.25">
      <c r="B30" s="26">
        <v>1</v>
      </c>
      <c r="C30" s="26">
        <v>2</v>
      </c>
      <c r="D30" s="26">
        <v>3</v>
      </c>
      <c r="E30" s="26">
        <v>4</v>
      </c>
      <c r="F30" s="26">
        <v>5</v>
      </c>
      <c r="G30" s="26">
        <v>6</v>
      </c>
      <c r="H30" s="26">
        <v>7</v>
      </c>
      <c r="I30" s="26">
        <v>8</v>
      </c>
      <c r="J30" s="26">
        <v>9</v>
      </c>
      <c r="K30" s="26">
        <v>10</v>
      </c>
      <c r="L30" s="26">
        <v>11</v>
      </c>
    </row>
    <row r="31" spans="2:12" s="18" customFormat="1" ht="25.5" customHeight="1" x14ac:dyDescent="0.25">
      <c r="B31" s="25" t="s">
        <v>32</v>
      </c>
      <c r="C31" s="23" t="s">
        <v>31</v>
      </c>
      <c r="D31" s="24" t="s">
        <v>30</v>
      </c>
      <c r="E31" s="23" t="s">
        <v>29</v>
      </c>
      <c r="F31" s="22">
        <v>629</v>
      </c>
      <c r="G31" s="21">
        <v>597</v>
      </c>
      <c r="H31" s="20">
        <f>IF(OR(ISBLANK(F31),F31=0),0,(IF(OR(F31&lt;G31,F31=G31),100,ROUND((G31*100)/F31,2))))</f>
        <v>94.91</v>
      </c>
      <c r="I31" s="20">
        <v>15</v>
      </c>
      <c r="J31" s="20">
        <f>100-H31</f>
        <v>5.0900000000000034</v>
      </c>
      <c r="K31" s="19"/>
      <c r="L31" s="19"/>
    </row>
  </sheetData>
  <mergeCells count="46">
    <mergeCell ref="L27:L29"/>
    <mergeCell ref="D28:D29"/>
    <mergeCell ref="E28:E29"/>
    <mergeCell ref="F28:G28"/>
    <mergeCell ref="H28:H29"/>
    <mergeCell ref="I28:I29"/>
    <mergeCell ref="J28:J29"/>
    <mergeCell ref="L17:L19"/>
    <mergeCell ref="F18:G18"/>
    <mergeCell ref="D17:J17"/>
    <mergeCell ref="H18:H19"/>
    <mergeCell ref="I18:I19"/>
    <mergeCell ref="D18:D19"/>
    <mergeCell ref="E18:E19"/>
    <mergeCell ref="J18:J19"/>
    <mergeCell ref="K17:K19"/>
    <mergeCell ref="B25:I25"/>
    <mergeCell ref="B27:B29"/>
    <mergeCell ref="C27:C29"/>
    <mergeCell ref="D27:J27"/>
    <mergeCell ref="K27:K29"/>
    <mergeCell ref="B21:B23"/>
    <mergeCell ref="C21:C23"/>
    <mergeCell ref="B17:B19"/>
    <mergeCell ref="C17:C19"/>
    <mergeCell ref="B9:E9"/>
    <mergeCell ref="B10:G10"/>
    <mergeCell ref="B11:G11"/>
    <mergeCell ref="H11:L11"/>
    <mergeCell ref="B12:G12"/>
    <mergeCell ref="H12:L12"/>
    <mergeCell ref="B14:I14"/>
    <mergeCell ref="B15:I15"/>
    <mergeCell ref="H10:L10"/>
    <mergeCell ref="B2:L2"/>
    <mergeCell ref="B3:H3"/>
    <mergeCell ref="B4:E4"/>
    <mergeCell ref="B5:D5"/>
    <mergeCell ref="E5:G5"/>
    <mergeCell ref="H5:L5"/>
    <mergeCell ref="B6:D6"/>
    <mergeCell ref="E6:G6"/>
    <mergeCell ref="H6:L6"/>
    <mergeCell ref="B7:D7"/>
    <mergeCell ref="E7:G7"/>
    <mergeCell ref="H7:L7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workbookViewId="0"/>
  </sheetViews>
  <sheetFormatPr defaultRowHeight="15.75" x14ac:dyDescent="0.25"/>
  <cols>
    <col min="1" max="1" width="2.140625" style="18" customWidth="1"/>
    <col min="2" max="2" width="18.85546875" style="18" customWidth="1"/>
    <col min="3" max="3" width="12.7109375" style="18" customWidth="1"/>
    <col min="4" max="4" width="27.5703125" style="18" customWidth="1"/>
    <col min="5" max="5" width="15.28515625" style="18" customWidth="1"/>
    <col min="6" max="6" width="16" style="18" customWidth="1"/>
    <col min="7" max="7" width="15.5703125" style="18" customWidth="1"/>
    <col min="8" max="8" width="15.28515625" style="18" customWidth="1"/>
    <col min="9" max="9" width="16.140625" style="18" customWidth="1"/>
    <col min="10" max="12" width="21.85546875" style="18" customWidth="1"/>
    <col min="13" max="13" width="10.5703125" style="18" customWidth="1"/>
    <col min="14" max="16384" width="9.140625" style="18"/>
  </cols>
  <sheetData>
    <row r="1" spans="2:12" ht="5.25" customHeight="1" x14ac:dyDescent="0.25">
      <c r="B1"/>
      <c r="C1"/>
      <c r="D1"/>
      <c r="E1"/>
      <c r="F1"/>
      <c r="G1"/>
      <c r="H1"/>
      <c r="I1"/>
      <c r="J1"/>
      <c r="K1"/>
      <c r="L1"/>
    </row>
    <row r="2" spans="2:12" ht="9.75" customHeight="1" x14ac:dyDescent="0.25">
      <c r="B2"/>
      <c r="C2"/>
      <c r="D2"/>
      <c r="E2"/>
      <c r="F2"/>
      <c r="G2" s="35" t="s">
        <v>75</v>
      </c>
      <c r="H2"/>
      <c r="I2"/>
      <c r="J2"/>
      <c r="K2"/>
      <c r="L2"/>
    </row>
    <row r="3" spans="2:12" ht="17.25" customHeight="1" x14ac:dyDescent="0.25">
      <c r="B3" s="83" t="s">
        <v>74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12" ht="16.5" x14ac:dyDescent="0.25">
      <c r="B4" s="84"/>
      <c r="C4" s="84"/>
      <c r="D4" s="84"/>
      <c r="E4" s="84"/>
      <c r="F4" s="84"/>
      <c r="G4" s="84"/>
      <c r="H4" s="84"/>
      <c r="I4"/>
      <c r="J4"/>
      <c r="K4"/>
      <c r="L4"/>
    </row>
    <row r="5" spans="2:12" x14ac:dyDescent="0.25">
      <c r="B5" s="85" t="s">
        <v>64</v>
      </c>
      <c r="C5" s="85"/>
      <c r="D5" s="85"/>
      <c r="E5" s="85"/>
      <c r="F5" s="38"/>
      <c r="G5" s="38"/>
      <c r="H5"/>
      <c r="I5"/>
      <c r="J5"/>
      <c r="K5"/>
      <c r="L5"/>
    </row>
    <row r="6" spans="2:12" x14ac:dyDescent="0.25">
      <c r="B6" s="86" t="s">
        <v>63</v>
      </c>
      <c r="C6" s="87"/>
      <c r="D6" s="88"/>
      <c r="E6" s="86" t="s">
        <v>62</v>
      </c>
      <c r="F6" s="87"/>
      <c r="G6" s="88"/>
      <c r="H6" s="82" t="s">
        <v>61</v>
      </c>
      <c r="I6" s="82"/>
      <c r="J6" s="82"/>
      <c r="K6" s="82"/>
      <c r="L6" s="82"/>
    </row>
    <row r="7" spans="2:12" x14ac:dyDescent="0.25">
      <c r="B7" s="89">
        <v>1</v>
      </c>
      <c r="C7" s="90"/>
      <c r="D7" s="91"/>
      <c r="E7" s="89">
        <v>2</v>
      </c>
      <c r="F7" s="90"/>
      <c r="G7" s="91"/>
      <c r="H7" s="92">
        <v>3</v>
      </c>
      <c r="I7" s="92"/>
      <c r="J7" s="92"/>
      <c r="K7" s="92"/>
      <c r="L7" s="92"/>
    </row>
    <row r="8" spans="2:12" ht="113.25" customHeight="1" x14ac:dyDescent="0.25">
      <c r="B8" s="93" t="s">
        <v>68</v>
      </c>
      <c r="C8" s="94"/>
      <c r="D8" s="95"/>
      <c r="E8" s="96" t="s">
        <v>73</v>
      </c>
      <c r="F8" s="97"/>
      <c r="G8" s="98"/>
      <c r="H8" s="96" t="s">
        <v>72</v>
      </c>
      <c r="I8" s="97"/>
      <c r="J8" s="97"/>
      <c r="K8" s="97"/>
      <c r="L8" s="98"/>
    </row>
    <row r="10" spans="2:12" x14ac:dyDescent="0.25">
      <c r="B10" s="108" t="s">
        <v>58</v>
      </c>
      <c r="C10" s="108"/>
      <c r="D10" s="108"/>
      <c r="E10" s="108"/>
      <c r="F10" s="38"/>
      <c r="G10" s="38"/>
      <c r="H10"/>
      <c r="I10"/>
      <c r="J10"/>
      <c r="K10"/>
      <c r="L10"/>
    </row>
    <row r="11" spans="2:12" x14ac:dyDescent="0.25">
      <c r="B11" s="82" t="s">
        <v>57</v>
      </c>
      <c r="C11" s="82"/>
      <c r="D11" s="82"/>
      <c r="E11" s="82"/>
      <c r="F11" s="82"/>
      <c r="G11" s="82"/>
      <c r="H11" s="82" t="s">
        <v>56</v>
      </c>
      <c r="I11" s="82"/>
      <c r="J11" s="82"/>
      <c r="K11" s="82"/>
      <c r="L11" s="82"/>
    </row>
    <row r="12" spans="2:12" x14ac:dyDescent="0.25">
      <c r="B12" s="92">
        <v>1</v>
      </c>
      <c r="C12" s="92"/>
      <c r="D12" s="92"/>
      <c r="E12" s="92"/>
      <c r="F12" s="92"/>
      <c r="G12" s="92"/>
      <c r="H12" s="92">
        <v>2</v>
      </c>
      <c r="I12" s="92"/>
      <c r="J12" s="92"/>
      <c r="K12" s="92"/>
      <c r="L12" s="92"/>
    </row>
    <row r="13" spans="2:12" x14ac:dyDescent="0.25">
      <c r="B13" s="99" t="s">
        <v>55</v>
      </c>
      <c r="C13" s="99"/>
      <c r="D13" s="99"/>
      <c r="E13" s="99"/>
      <c r="F13" s="99"/>
      <c r="G13" s="99"/>
      <c r="H13" s="99" t="s">
        <v>54</v>
      </c>
      <c r="I13" s="99"/>
      <c r="J13" s="99"/>
      <c r="K13" s="99"/>
      <c r="L13" s="99"/>
    </row>
    <row r="15" spans="2:12" ht="16.5" x14ac:dyDescent="0.25">
      <c r="B15" s="100" t="s">
        <v>71</v>
      </c>
      <c r="C15" s="100"/>
      <c r="D15" s="100"/>
      <c r="E15" s="100"/>
      <c r="F15" s="100"/>
      <c r="G15" s="100"/>
      <c r="H15" s="100"/>
      <c r="I15" s="100"/>
      <c r="J15" s="37"/>
      <c r="K15"/>
      <c r="L15"/>
    </row>
    <row r="16" spans="2:12" ht="16.5" x14ac:dyDescent="0.25">
      <c r="B16" s="100" t="s">
        <v>52</v>
      </c>
      <c r="C16" s="100"/>
      <c r="D16" s="100"/>
      <c r="E16" s="100"/>
      <c r="F16" s="100"/>
      <c r="G16" s="100"/>
      <c r="H16" s="100"/>
      <c r="I16" s="100"/>
      <c r="J16" s="37"/>
      <c r="K16"/>
      <c r="L16"/>
    </row>
    <row r="17" spans="2:12" ht="15.75" customHeight="1" x14ac:dyDescent="0.25">
      <c r="B17" s="107" t="s">
        <v>45</v>
      </c>
      <c r="C17" s="107" t="s">
        <v>44</v>
      </c>
      <c r="D17" s="107" t="s">
        <v>43</v>
      </c>
      <c r="E17" s="107"/>
      <c r="F17" s="107"/>
      <c r="G17" s="107"/>
      <c r="H17" s="107"/>
      <c r="I17" s="107"/>
      <c r="J17" s="107"/>
      <c r="K17" s="107" t="s">
        <v>42</v>
      </c>
      <c r="L17" s="107" t="s">
        <v>41</v>
      </c>
    </row>
    <row r="18" spans="2:12" ht="33" customHeight="1" x14ac:dyDescent="0.25">
      <c r="B18" s="107"/>
      <c r="C18" s="107"/>
      <c r="D18" s="107" t="s">
        <v>40</v>
      </c>
      <c r="E18" s="107" t="s">
        <v>39</v>
      </c>
      <c r="F18" s="107" t="s">
        <v>38</v>
      </c>
      <c r="G18" s="107"/>
      <c r="H18" s="107" t="s">
        <v>37</v>
      </c>
      <c r="I18" s="107" t="s">
        <v>36</v>
      </c>
      <c r="J18" s="107" t="s">
        <v>35</v>
      </c>
      <c r="K18" s="107"/>
      <c r="L18" s="107"/>
    </row>
    <row r="19" spans="2:12" ht="45" x14ac:dyDescent="0.25">
      <c r="B19" s="107"/>
      <c r="C19" s="107"/>
      <c r="D19" s="107"/>
      <c r="E19" s="107"/>
      <c r="F19" s="36" t="s">
        <v>34</v>
      </c>
      <c r="G19" s="36" t="s">
        <v>33</v>
      </c>
      <c r="H19" s="107"/>
      <c r="I19" s="107"/>
      <c r="J19" s="107"/>
      <c r="K19" s="107"/>
      <c r="L19" s="107"/>
    </row>
    <row r="20" spans="2:12" x14ac:dyDescent="0.25">
      <c r="B20" s="26">
        <v>1</v>
      </c>
      <c r="C20" s="26">
        <v>2</v>
      </c>
      <c r="D20" s="26">
        <v>3</v>
      </c>
      <c r="E20" s="26">
        <v>4</v>
      </c>
      <c r="F20" s="26">
        <v>5</v>
      </c>
      <c r="G20" s="26">
        <v>6</v>
      </c>
      <c r="H20" s="26">
        <v>7</v>
      </c>
      <c r="I20" s="26">
        <v>8</v>
      </c>
      <c r="J20" s="26">
        <v>9</v>
      </c>
      <c r="K20" s="26">
        <v>10</v>
      </c>
      <c r="L20" s="26">
        <v>11</v>
      </c>
    </row>
    <row r="21" spans="2:12" ht="37.5" customHeight="1" x14ac:dyDescent="0.25">
      <c r="B21" s="101" t="s">
        <v>68</v>
      </c>
      <c r="C21" s="104" t="s">
        <v>67</v>
      </c>
      <c r="D21" s="25" t="s">
        <v>70</v>
      </c>
      <c r="E21" s="23" t="s">
        <v>47</v>
      </c>
      <c r="F21" s="23" t="s">
        <v>69</v>
      </c>
      <c r="G21" s="20">
        <v>84</v>
      </c>
      <c r="H21" s="20">
        <f>IF(OR(G2="гОмООШ 13",G2="гОмВОШ 33",G2="гОмСШИ 11",G2="гОмШИ 2"),IF(OR(G21&gt;90,G21=90),100,ROUND((G21*100)/90,2)),IF(OR(G21&gt;95,G21=95),100,ROUND((G21*100)/95,2)))</f>
        <v>88.42</v>
      </c>
      <c r="I21" s="20">
        <v>5</v>
      </c>
      <c r="J21" s="20">
        <f>100-H21</f>
        <v>11.579999999999998</v>
      </c>
      <c r="K21" s="32"/>
      <c r="L21" s="32"/>
    </row>
    <row r="22" spans="2:12" ht="29.25" customHeight="1" x14ac:dyDescent="0.25">
      <c r="B22" s="102"/>
      <c r="C22" s="105"/>
      <c r="D22" s="25" t="s">
        <v>50</v>
      </c>
      <c r="E22" s="23" t="s">
        <v>47</v>
      </c>
      <c r="F22" s="23" t="s">
        <v>49</v>
      </c>
      <c r="G22" s="20">
        <v>100</v>
      </c>
      <c r="H22" s="20">
        <f xml:space="preserve"> IF(OR(G22&gt;50,G22=50),100,ROUND((G22*100)/50,2))</f>
        <v>100</v>
      </c>
      <c r="I22" s="20">
        <v>5</v>
      </c>
      <c r="J22" s="20">
        <f>100-H22</f>
        <v>0</v>
      </c>
      <c r="K22" s="32"/>
      <c r="L22" s="32"/>
    </row>
    <row r="23" spans="2:12" ht="67.5" customHeight="1" x14ac:dyDescent="0.25">
      <c r="B23" s="103"/>
      <c r="C23" s="106"/>
      <c r="D23" s="25" t="s">
        <v>48</v>
      </c>
      <c r="E23" s="23" t="s">
        <v>47</v>
      </c>
      <c r="F23" s="23">
        <v>100</v>
      </c>
      <c r="G23" s="20">
        <v>100</v>
      </c>
      <c r="H23" s="20">
        <f xml:space="preserve"> IF(OR(G23&gt;100,G23=100),100,ROUND((G23*100)/100,2))</f>
        <v>100</v>
      </c>
      <c r="I23" s="20">
        <v>5</v>
      </c>
      <c r="J23" s="20">
        <f>100-H23</f>
        <v>0</v>
      </c>
      <c r="K23" s="32"/>
      <c r="L23" s="32"/>
    </row>
    <row r="24" spans="2:12" x14ac:dyDescent="0.25">
      <c r="B24" s="43"/>
      <c r="C24" s="30"/>
      <c r="D24" s="42"/>
      <c r="E24" s="42"/>
      <c r="F24" s="42"/>
      <c r="G24" s="41"/>
      <c r="H24" s="41"/>
      <c r="I24" s="41"/>
      <c r="J24" s="41"/>
      <c r="K24" s="41"/>
      <c r="L24" s="41"/>
    </row>
    <row r="25" spans="2:12" ht="16.5" x14ac:dyDescent="0.25">
      <c r="B25" s="100" t="s">
        <v>46</v>
      </c>
      <c r="C25" s="100"/>
      <c r="D25" s="100"/>
      <c r="E25" s="100"/>
      <c r="F25" s="100"/>
      <c r="G25" s="100"/>
      <c r="H25" s="100"/>
      <c r="I25" s="100"/>
      <c r="J25" s="37"/>
      <c r="K25"/>
      <c r="L25"/>
    </row>
    <row r="26" spans="2:12" ht="15.75" customHeight="1" x14ac:dyDescent="0.25">
      <c r="B26" s="107" t="s">
        <v>45</v>
      </c>
      <c r="C26" s="107" t="s">
        <v>44</v>
      </c>
      <c r="D26" s="107" t="s">
        <v>43</v>
      </c>
      <c r="E26" s="107"/>
      <c r="F26" s="107"/>
      <c r="G26" s="107"/>
      <c r="H26" s="107"/>
      <c r="I26" s="107"/>
      <c r="J26" s="107"/>
      <c r="K26" s="107" t="s">
        <v>42</v>
      </c>
      <c r="L26" s="107" t="s">
        <v>41</v>
      </c>
    </row>
    <row r="27" spans="2:12" ht="15.75" customHeight="1" x14ac:dyDescent="0.25">
      <c r="B27" s="107"/>
      <c r="C27" s="107"/>
      <c r="D27" s="107" t="s">
        <v>40</v>
      </c>
      <c r="E27" s="107" t="s">
        <v>39</v>
      </c>
      <c r="F27" s="107" t="s">
        <v>38</v>
      </c>
      <c r="G27" s="107"/>
      <c r="H27" s="107" t="s">
        <v>37</v>
      </c>
      <c r="I27" s="107" t="s">
        <v>36</v>
      </c>
      <c r="J27" s="107" t="s">
        <v>35</v>
      </c>
      <c r="K27" s="107"/>
      <c r="L27" s="107"/>
    </row>
    <row r="28" spans="2:12" ht="61.5" customHeight="1" x14ac:dyDescent="0.25">
      <c r="B28" s="107"/>
      <c r="C28" s="107"/>
      <c r="D28" s="107"/>
      <c r="E28" s="107"/>
      <c r="F28" s="36" t="s">
        <v>34</v>
      </c>
      <c r="G28" s="36" t="s">
        <v>33</v>
      </c>
      <c r="H28" s="107"/>
      <c r="I28" s="107"/>
      <c r="J28" s="107"/>
      <c r="K28" s="107"/>
      <c r="L28" s="107"/>
    </row>
    <row r="29" spans="2:12" x14ac:dyDescent="0.25">
      <c r="B29" s="26">
        <v>1</v>
      </c>
      <c r="C29" s="26">
        <v>2</v>
      </c>
      <c r="D29" s="26">
        <v>3</v>
      </c>
      <c r="E29" s="26">
        <v>4</v>
      </c>
      <c r="F29" s="26">
        <v>5</v>
      </c>
      <c r="G29" s="26">
        <v>6</v>
      </c>
      <c r="H29" s="26">
        <v>7</v>
      </c>
      <c r="I29" s="26">
        <v>8</v>
      </c>
      <c r="J29" s="26">
        <v>9</v>
      </c>
      <c r="K29" s="26">
        <v>10</v>
      </c>
      <c r="L29" s="26">
        <v>11</v>
      </c>
    </row>
    <row r="30" spans="2:12" ht="25.5" customHeight="1" x14ac:dyDescent="0.25">
      <c r="B30" s="25" t="s">
        <v>68</v>
      </c>
      <c r="C30" s="23" t="s">
        <v>67</v>
      </c>
      <c r="D30" s="24" t="s">
        <v>66</v>
      </c>
      <c r="E30" s="23" t="s">
        <v>29</v>
      </c>
      <c r="F30" s="40">
        <v>830</v>
      </c>
      <c r="G30" s="40">
        <v>821</v>
      </c>
      <c r="H30" s="20">
        <f>IF(OR(ISBLANK(F30),F30=0),0,(IF(OR(F30&lt;G30,F30=G30),100,ROUND((G30*100)/F30,2))))</f>
        <v>98.92</v>
      </c>
      <c r="I30" s="39">
        <v>15</v>
      </c>
      <c r="J30" s="20">
        <f>100-H30</f>
        <v>1.0799999999999983</v>
      </c>
      <c r="K30" s="19"/>
      <c r="L30" s="19"/>
    </row>
  </sheetData>
  <mergeCells count="46">
    <mergeCell ref="B15:I15"/>
    <mergeCell ref="B16:I16"/>
    <mergeCell ref="B10:E10"/>
    <mergeCell ref="B11:G11"/>
    <mergeCell ref="H11:L11"/>
    <mergeCell ref="B12:G12"/>
    <mergeCell ref="H12:L12"/>
    <mergeCell ref="B13:G13"/>
    <mergeCell ref="H13:L13"/>
    <mergeCell ref="B7:D7"/>
    <mergeCell ref="E7:G7"/>
    <mergeCell ref="H7:L7"/>
    <mergeCell ref="B8:D8"/>
    <mergeCell ref="E8:G8"/>
    <mergeCell ref="H8:L8"/>
    <mergeCell ref="B3:L3"/>
    <mergeCell ref="B4:H4"/>
    <mergeCell ref="B5:E5"/>
    <mergeCell ref="B6:D6"/>
    <mergeCell ref="E6:G6"/>
    <mergeCell ref="H6:L6"/>
    <mergeCell ref="B21:B23"/>
    <mergeCell ref="C21:C23"/>
    <mergeCell ref="B25:I25"/>
    <mergeCell ref="B26:B28"/>
    <mergeCell ref="C26:C28"/>
    <mergeCell ref="H27:H28"/>
    <mergeCell ref="I27:I28"/>
    <mergeCell ref="D26:J26"/>
    <mergeCell ref="K26:K28"/>
    <mergeCell ref="L26:L28"/>
    <mergeCell ref="D27:D28"/>
    <mergeCell ref="E27:E28"/>
    <mergeCell ref="F27:G27"/>
    <mergeCell ref="J27:J28"/>
    <mergeCell ref="B17:B19"/>
    <mergeCell ref="C17:C19"/>
    <mergeCell ref="K17:K19"/>
    <mergeCell ref="L17:L19"/>
    <mergeCell ref="F18:G18"/>
    <mergeCell ref="D17:J17"/>
    <mergeCell ref="H18:H19"/>
    <mergeCell ref="I18:I19"/>
    <mergeCell ref="D18:D19"/>
    <mergeCell ref="E18:E19"/>
    <mergeCell ref="J18:J19"/>
  </mergeCells>
  <pageMargins left="0.70866141732283472" right="0.70866141732283472" top="0.74803149606299213" bottom="0.74803149606299213" header="0.31496062992125984" footer="0.31496062992125984"/>
  <pageSetup paperSize="9" scale="63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1"/>
  <sheetViews>
    <sheetView workbookViewId="0"/>
  </sheetViews>
  <sheetFormatPr defaultRowHeight="15.75" x14ac:dyDescent="0.25"/>
  <cols>
    <col min="1" max="1" width="2.140625" style="18" customWidth="1"/>
    <col min="2" max="2" width="18.85546875" style="18" customWidth="1"/>
    <col min="3" max="3" width="14.7109375" style="18" customWidth="1"/>
    <col min="4" max="4" width="37.7109375" style="18" customWidth="1"/>
    <col min="5" max="5" width="13.7109375" style="18" customWidth="1"/>
    <col min="6" max="6" width="14.85546875" style="18" customWidth="1"/>
    <col min="7" max="7" width="12.42578125" style="18" customWidth="1"/>
    <col min="8" max="8" width="16.5703125" style="18" customWidth="1"/>
    <col min="9" max="9" width="12.28515625" style="18" customWidth="1"/>
    <col min="10" max="12" width="21.85546875" style="18" customWidth="1"/>
    <col min="13" max="13" width="10.5703125" style="18" customWidth="1"/>
    <col min="14" max="16384" width="9.140625" style="18"/>
  </cols>
  <sheetData>
    <row r="1" spans="2:12" ht="7.5" customHeight="1" x14ac:dyDescent="0.25">
      <c r="B1"/>
      <c r="C1"/>
      <c r="D1"/>
      <c r="E1"/>
      <c r="F1"/>
      <c r="G1"/>
      <c r="H1"/>
      <c r="I1"/>
      <c r="J1"/>
      <c r="K1"/>
      <c r="L1"/>
    </row>
    <row r="2" spans="2:12" ht="11.25" customHeight="1" x14ac:dyDescent="0.25">
      <c r="B2"/>
      <c r="C2"/>
      <c r="D2"/>
      <c r="E2"/>
      <c r="F2"/>
      <c r="G2" s="35" t="s">
        <v>75</v>
      </c>
      <c r="H2"/>
      <c r="I2"/>
      <c r="J2"/>
      <c r="K2"/>
      <c r="L2"/>
    </row>
    <row r="3" spans="2:12" ht="16.5" x14ac:dyDescent="0.25">
      <c r="B3" s="83" t="s">
        <v>82</v>
      </c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12" ht="16.5" x14ac:dyDescent="0.25">
      <c r="B4" s="84"/>
      <c r="C4" s="84"/>
      <c r="D4" s="84"/>
      <c r="E4" s="84"/>
      <c r="F4" s="84"/>
      <c r="G4" s="84"/>
      <c r="H4" s="84"/>
      <c r="I4"/>
      <c r="J4"/>
      <c r="K4"/>
      <c r="L4"/>
    </row>
    <row r="5" spans="2:12" x14ac:dyDescent="0.25">
      <c r="B5" s="85" t="s">
        <v>64</v>
      </c>
      <c r="C5" s="85"/>
      <c r="D5" s="85"/>
      <c r="E5" s="85"/>
      <c r="F5" s="46"/>
      <c r="G5" s="46"/>
      <c r="H5"/>
      <c r="I5"/>
      <c r="J5"/>
      <c r="K5"/>
      <c r="L5"/>
    </row>
    <row r="6" spans="2:12" x14ac:dyDescent="0.25">
      <c r="B6" s="86" t="s">
        <v>63</v>
      </c>
      <c r="C6" s="87"/>
      <c r="D6" s="88"/>
      <c r="E6" s="86" t="s">
        <v>62</v>
      </c>
      <c r="F6" s="87"/>
      <c r="G6" s="88"/>
      <c r="H6" s="82" t="s">
        <v>61</v>
      </c>
      <c r="I6" s="82"/>
      <c r="J6" s="82"/>
      <c r="K6" s="82"/>
      <c r="L6" s="82"/>
    </row>
    <row r="7" spans="2:12" x14ac:dyDescent="0.25">
      <c r="B7" s="89">
        <v>1</v>
      </c>
      <c r="C7" s="90"/>
      <c r="D7" s="91"/>
      <c r="E7" s="89">
        <v>2</v>
      </c>
      <c r="F7" s="90"/>
      <c r="G7" s="91"/>
      <c r="H7" s="92">
        <v>3</v>
      </c>
      <c r="I7" s="92"/>
      <c r="J7" s="92"/>
      <c r="K7" s="92"/>
      <c r="L7" s="92"/>
    </row>
    <row r="8" spans="2:12" ht="116.25" customHeight="1" x14ac:dyDescent="0.25">
      <c r="B8" s="93" t="s">
        <v>76</v>
      </c>
      <c r="C8" s="94"/>
      <c r="D8" s="95"/>
      <c r="E8" s="96" t="s">
        <v>81</v>
      </c>
      <c r="F8" s="97"/>
      <c r="G8" s="98"/>
      <c r="H8" s="96" t="s">
        <v>80</v>
      </c>
      <c r="I8" s="97"/>
      <c r="J8" s="97"/>
      <c r="K8" s="97"/>
      <c r="L8" s="98"/>
    </row>
    <row r="10" spans="2:12" x14ac:dyDescent="0.25">
      <c r="B10" s="108" t="s">
        <v>58</v>
      </c>
      <c r="C10" s="108"/>
      <c r="D10" s="108"/>
      <c r="E10" s="108"/>
      <c r="F10" s="46"/>
      <c r="G10" s="46"/>
      <c r="H10"/>
      <c r="I10"/>
      <c r="J10"/>
      <c r="K10"/>
      <c r="L10"/>
    </row>
    <row r="11" spans="2:12" x14ac:dyDescent="0.25">
      <c r="B11" s="82" t="s">
        <v>57</v>
      </c>
      <c r="C11" s="82"/>
      <c r="D11" s="82"/>
      <c r="E11" s="82"/>
      <c r="F11" s="82"/>
      <c r="G11" s="82"/>
      <c r="H11" s="82" t="s">
        <v>56</v>
      </c>
      <c r="I11" s="82"/>
      <c r="J11" s="82"/>
      <c r="K11" s="82"/>
      <c r="L11" s="82"/>
    </row>
    <row r="12" spans="2:12" x14ac:dyDescent="0.25">
      <c r="B12" s="92">
        <v>1</v>
      </c>
      <c r="C12" s="92"/>
      <c r="D12" s="92"/>
      <c r="E12" s="92"/>
      <c r="F12" s="92"/>
      <c r="G12" s="92"/>
      <c r="H12" s="92">
        <v>2</v>
      </c>
      <c r="I12" s="92"/>
      <c r="J12" s="92"/>
      <c r="K12" s="92"/>
      <c r="L12" s="92"/>
    </row>
    <row r="13" spans="2:12" x14ac:dyDescent="0.25">
      <c r="B13" s="99" t="s">
        <v>55</v>
      </c>
      <c r="C13" s="99"/>
      <c r="D13" s="99"/>
      <c r="E13" s="99"/>
      <c r="F13" s="99"/>
      <c r="G13" s="99"/>
      <c r="H13" s="99" t="s">
        <v>54</v>
      </c>
      <c r="I13" s="99"/>
      <c r="J13" s="99"/>
      <c r="K13" s="99"/>
      <c r="L13" s="99"/>
    </row>
    <row r="15" spans="2:12" ht="16.5" x14ac:dyDescent="0.25">
      <c r="B15" s="100" t="s">
        <v>53</v>
      </c>
      <c r="C15" s="100"/>
      <c r="D15" s="100"/>
      <c r="E15" s="100"/>
      <c r="F15" s="100"/>
      <c r="G15" s="100"/>
      <c r="H15" s="100"/>
      <c r="I15" s="100"/>
      <c r="J15" s="45"/>
      <c r="K15"/>
      <c r="L15"/>
    </row>
    <row r="16" spans="2:12" ht="16.5" x14ac:dyDescent="0.25">
      <c r="B16" s="100" t="s">
        <v>52</v>
      </c>
      <c r="C16" s="100"/>
      <c r="D16" s="100"/>
      <c r="E16" s="100"/>
      <c r="F16" s="100"/>
      <c r="G16" s="100"/>
      <c r="H16" s="100"/>
      <c r="I16" s="100"/>
      <c r="J16" s="45"/>
      <c r="K16"/>
      <c r="L16"/>
    </row>
    <row r="17" spans="2:12" ht="15.75" customHeight="1" x14ac:dyDescent="0.25">
      <c r="B17" s="107" t="s">
        <v>45</v>
      </c>
      <c r="C17" s="107" t="s">
        <v>44</v>
      </c>
      <c r="D17" s="107" t="s">
        <v>43</v>
      </c>
      <c r="E17" s="107"/>
      <c r="F17" s="107"/>
      <c r="G17" s="107"/>
      <c r="H17" s="107"/>
      <c r="I17" s="107"/>
      <c r="J17" s="107"/>
      <c r="K17" s="107" t="s">
        <v>42</v>
      </c>
      <c r="L17" s="107" t="s">
        <v>41</v>
      </c>
    </row>
    <row r="18" spans="2:12" ht="30.75" customHeight="1" x14ac:dyDescent="0.25">
      <c r="B18" s="107"/>
      <c r="C18" s="107"/>
      <c r="D18" s="107" t="s">
        <v>40</v>
      </c>
      <c r="E18" s="107" t="s">
        <v>39</v>
      </c>
      <c r="F18" s="107" t="s">
        <v>38</v>
      </c>
      <c r="G18" s="107"/>
      <c r="H18" s="107" t="s">
        <v>37</v>
      </c>
      <c r="I18" s="107" t="s">
        <v>36</v>
      </c>
      <c r="J18" s="107" t="s">
        <v>35</v>
      </c>
      <c r="K18" s="107"/>
      <c r="L18" s="107"/>
    </row>
    <row r="19" spans="2:12" ht="45" x14ac:dyDescent="0.25">
      <c r="B19" s="107"/>
      <c r="C19" s="107"/>
      <c r="D19" s="107"/>
      <c r="E19" s="107"/>
      <c r="F19" s="44" t="s">
        <v>34</v>
      </c>
      <c r="G19" s="44" t="s">
        <v>33</v>
      </c>
      <c r="H19" s="107"/>
      <c r="I19" s="107"/>
      <c r="J19" s="107"/>
      <c r="K19" s="107"/>
      <c r="L19" s="107"/>
    </row>
    <row r="20" spans="2:12" x14ac:dyDescent="0.25">
      <c r="B20" s="26">
        <v>1</v>
      </c>
      <c r="C20" s="26">
        <v>2</v>
      </c>
      <c r="D20" s="26">
        <v>3</v>
      </c>
      <c r="E20" s="26">
        <v>4</v>
      </c>
      <c r="F20" s="26">
        <v>5</v>
      </c>
      <c r="G20" s="26">
        <v>6</v>
      </c>
      <c r="H20" s="26">
        <v>7</v>
      </c>
      <c r="I20" s="26">
        <v>8</v>
      </c>
      <c r="J20" s="26">
        <v>9</v>
      </c>
      <c r="K20" s="26">
        <v>10</v>
      </c>
      <c r="L20" s="26">
        <v>11</v>
      </c>
    </row>
    <row r="21" spans="2:12" ht="51" x14ac:dyDescent="0.25">
      <c r="B21" s="101" t="s">
        <v>76</v>
      </c>
      <c r="C21" s="104" t="s">
        <v>67</v>
      </c>
      <c r="D21" s="25" t="s">
        <v>79</v>
      </c>
      <c r="E21" s="23" t="s">
        <v>47</v>
      </c>
      <c r="F21" s="23" t="s">
        <v>78</v>
      </c>
      <c r="G21" s="20">
        <v>100</v>
      </c>
      <c r="H21" s="20">
        <f>IF(OR(G2="гОмООШ 13",G2="гОмВОШ 33",G2="гОмСШИ 11",G2="гОмШИ 2"),IF(OR(G21&gt;95.3,G24=95.3),100,ROUND((G21*100)/95.3,2)),IF(OR(G21&gt;98,G24=98),100,ROUND((G21*100)/98,2)))</f>
        <v>100</v>
      </c>
      <c r="I21" s="20">
        <v>5</v>
      </c>
      <c r="J21" s="20">
        <f>100-H21</f>
        <v>0</v>
      </c>
      <c r="K21" s="32"/>
      <c r="L21" s="32"/>
    </row>
    <row r="22" spans="2:12" ht="38.25" x14ac:dyDescent="0.25">
      <c r="B22" s="102"/>
      <c r="C22" s="105"/>
      <c r="D22" s="25" t="s">
        <v>50</v>
      </c>
      <c r="E22" s="23" t="s">
        <v>47</v>
      </c>
      <c r="F22" s="23" t="s">
        <v>49</v>
      </c>
      <c r="G22" s="20">
        <v>100</v>
      </c>
      <c r="H22" s="20">
        <f>IF(OR(G22&gt;50,G22=50),100,ROUND((G22*100)/50,2))</f>
        <v>100</v>
      </c>
      <c r="I22" s="20">
        <v>5</v>
      </c>
      <c r="J22" s="20">
        <f>100-H22</f>
        <v>0</v>
      </c>
      <c r="K22" s="32"/>
      <c r="L22" s="32"/>
    </row>
    <row r="23" spans="2:12" ht="89.25" x14ac:dyDescent="0.25">
      <c r="B23" s="103"/>
      <c r="C23" s="106"/>
      <c r="D23" s="25" t="s">
        <v>48</v>
      </c>
      <c r="E23" s="23" t="s">
        <v>47</v>
      </c>
      <c r="F23" s="23">
        <v>100</v>
      </c>
      <c r="G23" s="20">
        <v>100</v>
      </c>
      <c r="H23" s="20">
        <f>IF(OR(G23&gt;100,G23=100),100,ROUND((G23*100)/100,2))</f>
        <v>100</v>
      </c>
      <c r="I23" s="20">
        <v>5</v>
      </c>
      <c r="J23" s="20">
        <f>100-H23</f>
        <v>0</v>
      </c>
      <c r="K23" s="32"/>
      <c r="L23" s="32"/>
    </row>
    <row r="24" spans="2:12" x14ac:dyDescent="0.25">
      <c r="B24" s="43"/>
      <c r="C24" s="30"/>
      <c r="D24" s="42"/>
      <c r="E24" s="42"/>
      <c r="F24" s="42"/>
      <c r="G24" s="41"/>
      <c r="H24" s="41"/>
      <c r="I24" s="41"/>
      <c r="J24" s="41"/>
      <c r="K24" s="41"/>
      <c r="L24" s="41"/>
    </row>
    <row r="25" spans="2:12" x14ac:dyDescent="0.25">
      <c r="B25" s="109" t="s">
        <v>77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</row>
    <row r="26" spans="2:12" ht="16.5" x14ac:dyDescent="0.25">
      <c r="B26" s="100" t="s">
        <v>46</v>
      </c>
      <c r="C26" s="100"/>
      <c r="D26" s="100"/>
      <c r="E26" s="100"/>
      <c r="F26" s="100"/>
      <c r="G26" s="100"/>
      <c r="H26" s="100"/>
      <c r="I26" s="100"/>
      <c r="J26" s="45"/>
      <c r="K26"/>
      <c r="L26"/>
    </row>
    <row r="27" spans="2:12" ht="15.75" customHeight="1" x14ac:dyDescent="0.25">
      <c r="B27" s="107" t="s">
        <v>45</v>
      </c>
      <c r="C27" s="107" t="s">
        <v>44</v>
      </c>
      <c r="D27" s="107" t="s">
        <v>43</v>
      </c>
      <c r="E27" s="107"/>
      <c r="F27" s="107"/>
      <c r="G27" s="107"/>
      <c r="H27" s="107"/>
      <c r="I27" s="107"/>
      <c r="J27" s="107"/>
      <c r="K27" s="107" t="s">
        <v>42</v>
      </c>
      <c r="L27" s="107" t="s">
        <v>41</v>
      </c>
    </row>
    <row r="28" spans="2:12" ht="21.75" customHeight="1" x14ac:dyDescent="0.25">
      <c r="B28" s="107"/>
      <c r="C28" s="107"/>
      <c r="D28" s="107" t="s">
        <v>40</v>
      </c>
      <c r="E28" s="107" t="s">
        <v>39</v>
      </c>
      <c r="F28" s="107" t="s">
        <v>38</v>
      </c>
      <c r="G28" s="107"/>
      <c r="H28" s="107" t="s">
        <v>37</v>
      </c>
      <c r="I28" s="107" t="s">
        <v>36</v>
      </c>
      <c r="J28" s="107" t="s">
        <v>35</v>
      </c>
      <c r="K28" s="107"/>
      <c r="L28" s="107"/>
    </row>
    <row r="29" spans="2:12" ht="45" x14ac:dyDescent="0.25">
      <c r="B29" s="107"/>
      <c r="C29" s="107"/>
      <c r="D29" s="107"/>
      <c r="E29" s="107"/>
      <c r="F29" s="44" t="s">
        <v>34</v>
      </c>
      <c r="G29" s="44" t="s">
        <v>33</v>
      </c>
      <c r="H29" s="107"/>
      <c r="I29" s="107"/>
      <c r="J29" s="107"/>
      <c r="K29" s="107"/>
      <c r="L29" s="107"/>
    </row>
    <row r="30" spans="2:12" x14ac:dyDescent="0.25">
      <c r="B30" s="26">
        <v>1</v>
      </c>
      <c r="C30" s="26">
        <v>2</v>
      </c>
      <c r="D30" s="26">
        <v>3</v>
      </c>
      <c r="E30" s="26">
        <v>4</v>
      </c>
      <c r="F30" s="26">
        <v>5</v>
      </c>
      <c r="G30" s="26">
        <v>6</v>
      </c>
      <c r="H30" s="26">
        <v>7</v>
      </c>
      <c r="I30" s="26">
        <v>8</v>
      </c>
      <c r="J30" s="26">
        <v>9</v>
      </c>
      <c r="K30" s="26">
        <v>10</v>
      </c>
      <c r="L30" s="26">
        <v>11</v>
      </c>
    </row>
    <row r="31" spans="2:12" ht="25.5" customHeight="1" x14ac:dyDescent="0.25">
      <c r="B31" s="25" t="s">
        <v>76</v>
      </c>
      <c r="C31" s="23" t="s">
        <v>67</v>
      </c>
      <c r="D31" s="24" t="s">
        <v>66</v>
      </c>
      <c r="E31" s="23" t="s">
        <v>29</v>
      </c>
      <c r="F31" s="40">
        <v>109</v>
      </c>
      <c r="G31" s="40">
        <v>101</v>
      </c>
      <c r="H31" s="20">
        <f>IF(OR(ISBLANK(F31),F31=0),0,(IF(OR(F31&lt;G31,F31=G31),100,ROUND((G31*100)/F31,2))))</f>
        <v>92.66</v>
      </c>
      <c r="I31" s="20">
        <v>15</v>
      </c>
      <c r="J31" s="20">
        <f>100-H31</f>
        <v>7.3400000000000034</v>
      </c>
      <c r="K31" s="19"/>
      <c r="L31" s="19"/>
    </row>
  </sheetData>
  <mergeCells count="47">
    <mergeCell ref="J28:J29"/>
    <mergeCell ref="H18:H19"/>
    <mergeCell ref="I18:I19"/>
    <mergeCell ref="D18:D19"/>
    <mergeCell ref="E18:E19"/>
    <mergeCell ref="B27:B29"/>
    <mergeCell ref="C27:C29"/>
    <mergeCell ref="D27:J27"/>
    <mergeCell ref="B26:I26"/>
    <mergeCell ref="B21:B23"/>
    <mergeCell ref="C21:C23"/>
    <mergeCell ref="B25:L25"/>
    <mergeCell ref="K27:K29"/>
    <mergeCell ref="L27:L29"/>
    <mergeCell ref="D28:D29"/>
    <mergeCell ref="E28:E29"/>
    <mergeCell ref="F28:G28"/>
    <mergeCell ref="H28:H29"/>
    <mergeCell ref="I28:I29"/>
    <mergeCell ref="B3:L3"/>
    <mergeCell ref="B4:H4"/>
    <mergeCell ref="B5:E5"/>
    <mergeCell ref="B6:D6"/>
    <mergeCell ref="E6:G6"/>
    <mergeCell ref="H6:L6"/>
    <mergeCell ref="B11:G11"/>
    <mergeCell ref="H11:L11"/>
    <mergeCell ref="B12:G12"/>
    <mergeCell ref="H12:L12"/>
    <mergeCell ref="B13:G13"/>
    <mergeCell ref="H13:L13"/>
    <mergeCell ref="B7:D7"/>
    <mergeCell ref="E7:G7"/>
    <mergeCell ref="H7:L7"/>
    <mergeCell ref="B17:B19"/>
    <mergeCell ref="C17:C19"/>
    <mergeCell ref="J18:J19"/>
    <mergeCell ref="B8:D8"/>
    <mergeCell ref="E8:G8"/>
    <mergeCell ref="H8:L8"/>
    <mergeCell ref="B10:E10"/>
    <mergeCell ref="B15:I15"/>
    <mergeCell ref="B16:I16"/>
    <mergeCell ref="K17:K19"/>
    <mergeCell ref="L17:L19"/>
    <mergeCell ref="F18:G18"/>
    <mergeCell ref="D17:J17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workbookViewId="0"/>
  </sheetViews>
  <sheetFormatPr defaultRowHeight="15.75" x14ac:dyDescent="0.25"/>
  <cols>
    <col min="1" max="1" width="2.140625" style="18" customWidth="1"/>
    <col min="2" max="2" width="20.140625" style="18" customWidth="1"/>
    <col min="3" max="3" width="14.5703125" style="18" customWidth="1"/>
    <col min="4" max="4" width="39.7109375" style="18" customWidth="1"/>
    <col min="5" max="5" width="12.42578125" style="18" customWidth="1"/>
    <col min="6" max="6" width="15.28515625" style="18" customWidth="1"/>
    <col min="7" max="7" width="13.7109375" style="18" customWidth="1"/>
    <col min="8" max="8" width="12.42578125" style="18" customWidth="1"/>
    <col min="9" max="9" width="17.140625" style="18" customWidth="1"/>
    <col min="10" max="10" width="21.85546875" style="18" customWidth="1"/>
    <col min="11" max="12" width="25.140625" style="18" customWidth="1"/>
    <col min="13" max="13" width="10.5703125" style="18" customWidth="1"/>
    <col min="14" max="16384" width="9.140625" style="18"/>
  </cols>
  <sheetData>
    <row r="1" spans="2:12" ht="9" customHeight="1" x14ac:dyDescent="0.25">
      <c r="B1"/>
      <c r="C1"/>
      <c r="D1"/>
      <c r="E1"/>
      <c r="F1"/>
      <c r="G1"/>
      <c r="H1"/>
      <c r="I1"/>
      <c r="J1"/>
      <c r="K1"/>
      <c r="L1"/>
    </row>
    <row r="2" spans="2:12" ht="16.5" x14ac:dyDescent="0.25">
      <c r="B2" s="83" t="s">
        <v>90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9" customHeight="1" x14ac:dyDescent="0.25">
      <c r="B3" s="84"/>
      <c r="C3" s="84"/>
      <c r="D3" s="84"/>
      <c r="E3" s="84"/>
      <c r="F3" s="84"/>
      <c r="G3" s="84"/>
      <c r="H3" s="84"/>
      <c r="I3"/>
      <c r="J3"/>
      <c r="K3"/>
      <c r="L3"/>
    </row>
    <row r="4" spans="2:12" x14ac:dyDescent="0.25">
      <c r="B4" s="85" t="s">
        <v>64</v>
      </c>
      <c r="C4" s="85"/>
      <c r="D4" s="85"/>
      <c r="E4" s="85"/>
      <c r="F4" s="49"/>
      <c r="G4" s="49"/>
      <c r="H4"/>
      <c r="I4"/>
      <c r="J4"/>
      <c r="K4"/>
      <c r="L4"/>
    </row>
    <row r="5" spans="2:12" x14ac:dyDescent="0.25">
      <c r="B5" s="86" t="s">
        <v>63</v>
      </c>
      <c r="C5" s="87"/>
      <c r="D5" s="88"/>
      <c r="E5" s="86" t="s">
        <v>62</v>
      </c>
      <c r="F5" s="87"/>
      <c r="G5" s="88"/>
      <c r="H5" s="82" t="s">
        <v>61</v>
      </c>
      <c r="I5" s="82"/>
      <c r="J5" s="82"/>
      <c r="K5" s="82"/>
      <c r="L5" s="82"/>
    </row>
    <row r="6" spans="2:12" x14ac:dyDescent="0.25">
      <c r="B6" s="89">
        <v>1</v>
      </c>
      <c r="C6" s="90"/>
      <c r="D6" s="91"/>
      <c r="E6" s="89">
        <v>2</v>
      </c>
      <c r="F6" s="90"/>
      <c r="G6" s="91"/>
      <c r="H6" s="92">
        <v>3</v>
      </c>
      <c r="I6" s="92"/>
      <c r="J6" s="92"/>
      <c r="K6" s="92"/>
      <c r="L6" s="92"/>
    </row>
    <row r="7" spans="2:12" ht="78.75" customHeight="1" x14ac:dyDescent="0.25">
      <c r="B7" s="93" t="s">
        <v>84</v>
      </c>
      <c r="C7" s="94"/>
      <c r="D7" s="95"/>
      <c r="E7" s="96" t="s">
        <v>89</v>
      </c>
      <c r="F7" s="97"/>
      <c r="G7" s="98"/>
      <c r="H7" s="96" t="s">
        <v>88</v>
      </c>
      <c r="I7" s="97"/>
      <c r="J7" s="97"/>
      <c r="K7" s="97"/>
      <c r="L7" s="98"/>
    </row>
    <row r="9" spans="2:12" x14ac:dyDescent="0.25">
      <c r="B9" s="108" t="s">
        <v>58</v>
      </c>
      <c r="C9" s="108"/>
      <c r="D9" s="108"/>
      <c r="E9" s="108"/>
      <c r="F9" s="49"/>
      <c r="G9" s="49"/>
      <c r="H9"/>
      <c r="I9"/>
      <c r="J9"/>
      <c r="K9"/>
      <c r="L9"/>
    </row>
    <row r="10" spans="2:12" ht="16.5" customHeight="1" x14ac:dyDescent="0.25">
      <c r="B10" s="82" t="s">
        <v>57</v>
      </c>
      <c r="C10" s="82"/>
      <c r="D10" s="82"/>
      <c r="E10" s="82"/>
      <c r="F10" s="82"/>
      <c r="G10" s="82"/>
      <c r="H10" s="82" t="s">
        <v>56</v>
      </c>
      <c r="I10" s="82"/>
      <c r="J10" s="82"/>
      <c r="K10" s="82"/>
      <c r="L10" s="82"/>
    </row>
    <row r="11" spans="2:12" x14ac:dyDescent="0.25">
      <c r="B11" s="92">
        <v>1</v>
      </c>
      <c r="C11" s="92"/>
      <c r="D11" s="92"/>
      <c r="E11" s="92"/>
      <c r="F11" s="92"/>
      <c r="G11" s="92"/>
      <c r="H11" s="92">
        <v>2</v>
      </c>
      <c r="I11" s="92"/>
      <c r="J11" s="92"/>
      <c r="K11" s="92"/>
      <c r="L11" s="92"/>
    </row>
    <row r="12" spans="2:12" x14ac:dyDescent="0.25">
      <c r="B12" s="99" t="s">
        <v>87</v>
      </c>
      <c r="C12" s="99"/>
      <c r="D12" s="99"/>
      <c r="E12" s="99"/>
      <c r="F12" s="99"/>
      <c r="G12" s="99"/>
      <c r="H12" s="99" t="s">
        <v>54</v>
      </c>
      <c r="I12" s="99"/>
      <c r="J12" s="99"/>
      <c r="K12" s="99"/>
      <c r="L12" s="99"/>
    </row>
    <row r="14" spans="2:12" ht="16.5" x14ac:dyDescent="0.25">
      <c r="B14" s="100" t="s">
        <v>53</v>
      </c>
      <c r="C14" s="100"/>
      <c r="D14" s="100"/>
      <c r="E14" s="100"/>
      <c r="F14" s="100"/>
      <c r="G14" s="100"/>
      <c r="H14" s="100"/>
      <c r="I14" s="100"/>
      <c r="J14" s="48"/>
      <c r="K14"/>
      <c r="L14"/>
    </row>
    <row r="15" spans="2:12" ht="16.5" x14ac:dyDescent="0.25">
      <c r="B15" s="100" t="s">
        <v>52</v>
      </c>
      <c r="C15" s="100"/>
      <c r="D15" s="100"/>
      <c r="E15" s="100"/>
      <c r="F15" s="100"/>
      <c r="G15" s="100"/>
      <c r="H15" s="100"/>
      <c r="I15" s="100"/>
      <c r="J15" s="48"/>
      <c r="K15"/>
      <c r="L15"/>
    </row>
    <row r="16" spans="2:12" ht="15.75" customHeight="1" x14ac:dyDescent="0.25">
      <c r="B16" s="107" t="s">
        <v>45</v>
      </c>
      <c r="C16" s="107" t="s">
        <v>44</v>
      </c>
      <c r="D16" s="107" t="s">
        <v>43</v>
      </c>
      <c r="E16" s="107"/>
      <c r="F16" s="107"/>
      <c r="G16" s="107"/>
      <c r="H16" s="107"/>
      <c r="I16" s="107"/>
      <c r="J16" s="107"/>
      <c r="K16" s="107" t="s">
        <v>42</v>
      </c>
      <c r="L16" s="107" t="s">
        <v>41</v>
      </c>
    </row>
    <row r="17" spans="2:12" ht="45" customHeight="1" x14ac:dyDescent="0.25">
      <c r="B17" s="107"/>
      <c r="C17" s="107"/>
      <c r="D17" s="107" t="s">
        <v>40</v>
      </c>
      <c r="E17" s="107" t="s">
        <v>39</v>
      </c>
      <c r="F17" s="107" t="s">
        <v>38</v>
      </c>
      <c r="G17" s="107"/>
      <c r="H17" s="107" t="s">
        <v>37</v>
      </c>
      <c r="I17" s="107" t="s">
        <v>36</v>
      </c>
      <c r="J17" s="107" t="s">
        <v>35</v>
      </c>
      <c r="K17" s="107"/>
      <c r="L17" s="107"/>
    </row>
    <row r="18" spans="2:12" ht="45" x14ac:dyDescent="0.25">
      <c r="B18" s="107"/>
      <c r="C18" s="107"/>
      <c r="D18" s="107"/>
      <c r="E18" s="107"/>
      <c r="F18" s="47" t="s">
        <v>34</v>
      </c>
      <c r="G18" s="47" t="s">
        <v>33</v>
      </c>
      <c r="H18" s="107"/>
      <c r="I18" s="107"/>
      <c r="J18" s="107"/>
      <c r="K18" s="107"/>
      <c r="L18" s="107"/>
    </row>
    <row r="19" spans="2:12" x14ac:dyDescent="0.25">
      <c r="B19" s="26">
        <v>1</v>
      </c>
      <c r="C19" s="26">
        <v>2</v>
      </c>
      <c r="D19" s="26">
        <v>3</v>
      </c>
      <c r="E19" s="26">
        <v>4</v>
      </c>
      <c r="F19" s="26">
        <v>5</v>
      </c>
      <c r="G19" s="26">
        <v>6</v>
      </c>
      <c r="H19" s="26">
        <v>7</v>
      </c>
      <c r="I19" s="26">
        <v>8</v>
      </c>
      <c r="J19" s="26">
        <v>9</v>
      </c>
      <c r="K19" s="26">
        <v>10</v>
      </c>
      <c r="L19" s="26">
        <v>11</v>
      </c>
    </row>
    <row r="20" spans="2:12" ht="38.25" x14ac:dyDescent="0.25">
      <c r="B20" s="101" t="s">
        <v>84</v>
      </c>
      <c r="C20" s="104" t="s">
        <v>31</v>
      </c>
      <c r="D20" s="25" t="s">
        <v>86</v>
      </c>
      <c r="E20" s="23" t="s">
        <v>47</v>
      </c>
      <c r="F20" s="23" t="s">
        <v>49</v>
      </c>
      <c r="G20" s="20">
        <v>100</v>
      </c>
      <c r="H20" s="20">
        <v>100</v>
      </c>
      <c r="I20" s="20"/>
      <c r="J20" s="20"/>
      <c r="K20" s="23"/>
      <c r="L20" s="23"/>
    </row>
    <row r="21" spans="2:12" ht="38.25" x14ac:dyDescent="0.25">
      <c r="B21" s="103"/>
      <c r="C21" s="106"/>
      <c r="D21" s="25" t="s">
        <v>85</v>
      </c>
      <c r="E21" s="23" t="s">
        <v>47</v>
      </c>
      <c r="F21" s="23">
        <v>100</v>
      </c>
      <c r="G21" s="20">
        <v>100</v>
      </c>
      <c r="H21" s="20">
        <v>100</v>
      </c>
      <c r="I21" s="20"/>
      <c r="J21" s="20"/>
      <c r="K21" s="23"/>
      <c r="L21" s="23"/>
    </row>
    <row r="22" spans="2:12" x14ac:dyDescent="0.25">
      <c r="B22" s="43"/>
      <c r="C22" s="30"/>
      <c r="D22" s="42"/>
      <c r="E22" s="42"/>
      <c r="F22" s="42"/>
      <c r="G22" s="41"/>
      <c r="H22" s="41"/>
      <c r="I22" s="41"/>
      <c r="J22" s="41"/>
      <c r="K22" s="41"/>
      <c r="L22" s="41"/>
    </row>
    <row r="23" spans="2:12" ht="16.5" x14ac:dyDescent="0.25">
      <c r="B23" s="100" t="s">
        <v>46</v>
      </c>
      <c r="C23" s="100"/>
      <c r="D23" s="100"/>
      <c r="E23" s="100"/>
      <c r="F23" s="100"/>
      <c r="G23" s="100"/>
      <c r="H23" s="100"/>
      <c r="I23" s="100"/>
      <c r="J23" s="48"/>
      <c r="K23"/>
      <c r="L23"/>
    </row>
    <row r="24" spans="2:12" ht="15.75" customHeight="1" x14ac:dyDescent="0.25">
      <c r="B24" s="107" t="s">
        <v>45</v>
      </c>
      <c r="C24" s="107" t="s">
        <v>44</v>
      </c>
      <c r="D24" s="107" t="s">
        <v>43</v>
      </c>
      <c r="E24" s="107"/>
      <c r="F24" s="107"/>
      <c r="G24" s="107"/>
      <c r="H24" s="107"/>
      <c r="I24" s="107"/>
      <c r="J24" s="107"/>
      <c r="K24" s="107" t="s">
        <v>42</v>
      </c>
      <c r="L24" s="107" t="s">
        <v>41</v>
      </c>
    </row>
    <row r="25" spans="2:12" ht="15.75" customHeight="1" x14ac:dyDescent="0.25">
      <c r="B25" s="107"/>
      <c r="C25" s="107"/>
      <c r="D25" s="107" t="s">
        <v>40</v>
      </c>
      <c r="E25" s="107" t="s">
        <v>39</v>
      </c>
      <c r="F25" s="107" t="s">
        <v>38</v>
      </c>
      <c r="G25" s="107"/>
      <c r="H25" s="107" t="s">
        <v>37</v>
      </c>
      <c r="I25" s="107" t="s">
        <v>36</v>
      </c>
      <c r="J25" s="107" t="s">
        <v>35</v>
      </c>
      <c r="K25" s="107"/>
      <c r="L25" s="107"/>
    </row>
    <row r="26" spans="2:12" ht="45" x14ac:dyDescent="0.25">
      <c r="B26" s="107"/>
      <c r="C26" s="107"/>
      <c r="D26" s="107"/>
      <c r="E26" s="107"/>
      <c r="F26" s="47" t="s">
        <v>34</v>
      </c>
      <c r="G26" s="47" t="s">
        <v>33</v>
      </c>
      <c r="H26" s="107"/>
      <c r="I26" s="107"/>
      <c r="J26" s="107"/>
      <c r="K26" s="107"/>
      <c r="L26" s="107"/>
    </row>
    <row r="27" spans="2:12" x14ac:dyDescent="0.25">
      <c r="B27" s="26">
        <v>1</v>
      </c>
      <c r="C27" s="26">
        <v>2</v>
      </c>
      <c r="D27" s="26">
        <v>3</v>
      </c>
      <c r="E27" s="26">
        <v>4</v>
      </c>
      <c r="F27" s="26">
        <v>5</v>
      </c>
      <c r="G27" s="26">
        <v>6</v>
      </c>
      <c r="H27" s="26">
        <v>7</v>
      </c>
      <c r="I27" s="26">
        <v>8</v>
      </c>
      <c r="J27" s="26">
        <v>9</v>
      </c>
      <c r="K27" s="26">
        <v>10</v>
      </c>
      <c r="L27" s="26">
        <v>11</v>
      </c>
    </row>
    <row r="28" spans="2:12" ht="31.5" customHeight="1" x14ac:dyDescent="0.25">
      <c r="B28" s="25" t="s">
        <v>84</v>
      </c>
      <c r="C28" s="23" t="s">
        <v>31</v>
      </c>
      <c r="D28" s="24" t="s">
        <v>83</v>
      </c>
      <c r="E28" s="47" t="s">
        <v>29</v>
      </c>
      <c r="F28" s="54">
        <v>120</v>
      </c>
      <c r="G28" s="53">
        <v>120</v>
      </c>
      <c r="H28" s="52">
        <f>IF(OR(ISBLANK(F28),F28=0),0,(IF(OR(F28&lt;G28,F28=G28),100,ROUND((G28*100)/F28,2))))</f>
        <v>100</v>
      </c>
      <c r="I28" s="52">
        <v>15</v>
      </c>
      <c r="J28" s="52">
        <f>IF(H28=0,0,100-H28)</f>
        <v>0</v>
      </c>
      <c r="K28" s="50"/>
      <c r="L28" s="50"/>
    </row>
    <row r="29" spans="2:12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</sheetData>
  <mergeCells count="46">
    <mergeCell ref="B24:B26"/>
    <mergeCell ref="C24:C26"/>
    <mergeCell ref="K24:K26"/>
    <mergeCell ref="L24:L26"/>
    <mergeCell ref="F25:G25"/>
    <mergeCell ref="D24:J24"/>
    <mergeCell ref="H25:H26"/>
    <mergeCell ref="I25:I26"/>
    <mergeCell ref="D25:D26"/>
    <mergeCell ref="E25:E26"/>
    <mergeCell ref="I17:I18"/>
    <mergeCell ref="D17:D18"/>
    <mergeCell ref="E17:E18"/>
    <mergeCell ref="J17:J18"/>
    <mergeCell ref="J25:J26"/>
    <mergeCell ref="B11:G11"/>
    <mergeCell ref="H11:L11"/>
    <mergeCell ref="B23:I23"/>
    <mergeCell ref="B20:B21"/>
    <mergeCell ref="C20:C21"/>
    <mergeCell ref="B15:I15"/>
    <mergeCell ref="B14:I14"/>
    <mergeCell ref="B16:B18"/>
    <mergeCell ref="C16:C18"/>
    <mergeCell ref="B12:G12"/>
    <mergeCell ref="H12:L12"/>
    <mergeCell ref="K16:K18"/>
    <mergeCell ref="L16:L18"/>
    <mergeCell ref="F17:G17"/>
    <mergeCell ref="D16:J16"/>
    <mergeCell ref="H17:H18"/>
    <mergeCell ref="B9:E9"/>
    <mergeCell ref="B10:G10"/>
    <mergeCell ref="B2:L2"/>
    <mergeCell ref="B3:H3"/>
    <mergeCell ref="B4:E4"/>
    <mergeCell ref="B5:D5"/>
    <mergeCell ref="E5:G5"/>
    <mergeCell ref="H5:L5"/>
    <mergeCell ref="B6:D6"/>
    <mergeCell ref="E6:G6"/>
    <mergeCell ref="H6:L6"/>
    <mergeCell ref="B7:D7"/>
    <mergeCell ref="E7:G7"/>
    <mergeCell ref="H7:L7"/>
    <mergeCell ref="H10:L10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2"/>
  <sheetViews>
    <sheetView tabSelected="1" workbookViewId="0"/>
  </sheetViews>
  <sheetFormatPr defaultRowHeight="15.75" x14ac:dyDescent="0.25"/>
  <cols>
    <col min="1" max="1" width="2.140625" style="18" customWidth="1"/>
    <col min="2" max="2" width="15.7109375" style="18" customWidth="1"/>
    <col min="3" max="3" width="14.5703125" style="18" customWidth="1"/>
    <col min="4" max="4" width="33.7109375" style="18" customWidth="1"/>
    <col min="5" max="5" width="13" style="18" customWidth="1"/>
    <col min="6" max="6" width="15.5703125" style="18" customWidth="1"/>
    <col min="7" max="7" width="14.42578125" style="18" customWidth="1"/>
    <col min="8" max="8" width="12.28515625" style="18" customWidth="1"/>
    <col min="9" max="9" width="13.140625" style="18" customWidth="1"/>
    <col min="10" max="10" width="22.42578125" style="18" customWidth="1"/>
    <col min="11" max="12" width="22.28515625" style="18" customWidth="1"/>
    <col min="13" max="13" width="10.5703125" style="18" customWidth="1"/>
    <col min="14" max="16384" width="9.140625" style="18"/>
  </cols>
  <sheetData>
    <row r="1" spans="2:12" ht="6.75" customHeight="1" x14ac:dyDescent="0.25">
      <c r="B1"/>
      <c r="C1"/>
      <c r="D1"/>
      <c r="E1"/>
      <c r="F1"/>
      <c r="G1"/>
      <c r="H1"/>
      <c r="I1"/>
      <c r="J1"/>
      <c r="K1"/>
      <c r="L1"/>
    </row>
    <row r="2" spans="2:12" ht="16.5" x14ac:dyDescent="0.25">
      <c r="B2" s="83" t="s">
        <v>110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2" ht="8.25" customHeight="1" x14ac:dyDescent="0.25">
      <c r="B3" s="84"/>
      <c r="C3" s="84"/>
      <c r="D3" s="84"/>
      <c r="E3" s="84"/>
      <c r="F3" s="84"/>
      <c r="G3" s="84"/>
      <c r="H3" s="84"/>
      <c r="I3"/>
      <c r="J3"/>
      <c r="K3"/>
      <c r="L3"/>
    </row>
    <row r="4" spans="2:12" x14ac:dyDescent="0.25">
      <c r="B4" s="85" t="s">
        <v>64</v>
      </c>
      <c r="C4" s="85"/>
      <c r="D4" s="85"/>
      <c r="E4" s="85"/>
      <c r="F4" s="57"/>
      <c r="G4" s="57"/>
      <c r="H4"/>
      <c r="I4"/>
      <c r="J4"/>
      <c r="K4"/>
      <c r="L4"/>
    </row>
    <row r="5" spans="2:12" ht="35.25" customHeight="1" x14ac:dyDescent="0.25">
      <c r="B5" s="86" t="s">
        <v>63</v>
      </c>
      <c r="C5" s="87"/>
      <c r="D5" s="88"/>
      <c r="E5" s="86" t="s">
        <v>62</v>
      </c>
      <c r="F5" s="87"/>
      <c r="G5" s="88"/>
      <c r="H5" s="82" t="s">
        <v>61</v>
      </c>
      <c r="I5" s="82"/>
      <c r="J5" s="82"/>
      <c r="K5" s="82"/>
      <c r="L5" s="82"/>
    </row>
    <row r="6" spans="2:12" x14ac:dyDescent="0.25">
      <c r="B6" s="89">
        <v>1</v>
      </c>
      <c r="C6" s="90"/>
      <c r="D6" s="91"/>
      <c r="E6" s="89">
        <v>2</v>
      </c>
      <c r="F6" s="90"/>
      <c r="G6" s="91"/>
      <c r="H6" s="92">
        <v>3</v>
      </c>
      <c r="I6" s="92"/>
      <c r="J6" s="92"/>
      <c r="K6" s="92"/>
      <c r="L6" s="92"/>
    </row>
    <row r="7" spans="2:12" ht="80.25" customHeight="1" x14ac:dyDescent="0.25">
      <c r="B7" s="93" t="s">
        <v>109</v>
      </c>
      <c r="C7" s="94"/>
      <c r="D7" s="95"/>
      <c r="E7" s="96" t="s">
        <v>108</v>
      </c>
      <c r="F7" s="97"/>
      <c r="G7" s="98"/>
      <c r="H7" s="96" t="s">
        <v>107</v>
      </c>
      <c r="I7" s="97"/>
      <c r="J7" s="97"/>
      <c r="K7" s="97"/>
      <c r="L7" s="98"/>
    </row>
    <row r="9" spans="2:12" x14ac:dyDescent="0.25">
      <c r="B9" s="108" t="s">
        <v>58</v>
      </c>
      <c r="C9" s="108"/>
      <c r="D9" s="108"/>
      <c r="E9" s="108"/>
      <c r="F9" s="57"/>
      <c r="G9" s="57"/>
      <c r="H9"/>
      <c r="I9"/>
      <c r="J9"/>
      <c r="K9"/>
      <c r="L9"/>
    </row>
    <row r="10" spans="2:12" x14ac:dyDescent="0.25">
      <c r="B10" s="82" t="s">
        <v>57</v>
      </c>
      <c r="C10" s="82"/>
      <c r="D10" s="82"/>
      <c r="E10" s="82"/>
      <c r="F10" s="82"/>
      <c r="G10" s="82"/>
      <c r="H10" s="82" t="s">
        <v>56</v>
      </c>
      <c r="I10" s="82"/>
      <c r="J10" s="82"/>
      <c r="K10" s="82"/>
      <c r="L10" s="82"/>
    </row>
    <row r="11" spans="2:12" x14ac:dyDescent="0.25">
      <c r="B11" s="92">
        <v>1</v>
      </c>
      <c r="C11" s="92"/>
      <c r="D11" s="92"/>
      <c r="E11" s="92"/>
      <c r="F11" s="92"/>
      <c r="G11" s="92"/>
      <c r="H11" s="92">
        <v>2</v>
      </c>
      <c r="I11" s="92"/>
      <c r="J11" s="92"/>
      <c r="K11" s="92"/>
      <c r="L11" s="92"/>
    </row>
    <row r="12" spans="2:12" x14ac:dyDescent="0.25">
      <c r="B12" s="99" t="s">
        <v>106</v>
      </c>
      <c r="C12" s="99"/>
      <c r="D12" s="99"/>
      <c r="E12" s="99"/>
      <c r="F12" s="99"/>
      <c r="G12" s="99"/>
      <c r="H12" s="99" t="s">
        <v>54</v>
      </c>
      <c r="I12" s="99"/>
      <c r="J12" s="99"/>
      <c r="K12" s="99"/>
      <c r="L12" s="99"/>
    </row>
    <row r="14" spans="2:12" ht="16.5" x14ac:dyDescent="0.25">
      <c r="B14" s="100" t="s">
        <v>71</v>
      </c>
      <c r="C14" s="100"/>
      <c r="D14" s="100"/>
      <c r="E14" s="100"/>
      <c r="F14" s="100"/>
      <c r="G14" s="100"/>
      <c r="H14" s="100"/>
      <c r="I14" s="100"/>
      <c r="J14" s="56"/>
      <c r="K14"/>
      <c r="L14"/>
    </row>
    <row r="15" spans="2:12" ht="16.5" x14ac:dyDescent="0.25">
      <c r="B15" s="100" t="s">
        <v>52</v>
      </c>
      <c r="C15" s="100"/>
      <c r="D15" s="100"/>
      <c r="E15" s="100"/>
      <c r="F15" s="100"/>
      <c r="G15" s="100"/>
      <c r="H15" s="100"/>
      <c r="I15" s="100"/>
      <c r="J15" s="56"/>
      <c r="K15"/>
      <c r="L15"/>
    </row>
    <row r="16" spans="2:12" ht="15.75" customHeight="1" x14ac:dyDescent="0.25">
      <c r="B16" s="107" t="s">
        <v>45</v>
      </c>
      <c r="C16" s="107" t="s">
        <v>44</v>
      </c>
      <c r="D16" s="107" t="s">
        <v>43</v>
      </c>
      <c r="E16" s="107"/>
      <c r="F16" s="107"/>
      <c r="G16" s="107"/>
      <c r="H16" s="107"/>
      <c r="I16" s="107"/>
      <c r="J16" s="107"/>
      <c r="K16" s="107" t="s">
        <v>42</v>
      </c>
      <c r="L16" s="107" t="s">
        <v>41</v>
      </c>
    </row>
    <row r="17" spans="2:12" ht="23.25" customHeight="1" x14ac:dyDescent="0.25">
      <c r="B17" s="107"/>
      <c r="C17" s="107"/>
      <c r="D17" s="107" t="s">
        <v>40</v>
      </c>
      <c r="E17" s="107" t="s">
        <v>39</v>
      </c>
      <c r="F17" s="107" t="s">
        <v>38</v>
      </c>
      <c r="G17" s="107"/>
      <c r="H17" s="107" t="s">
        <v>37</v>
      </c>
      <c r="I17" s="107" t="s">
        <v>36</v>
      </c>
      <c r="J17" s="107" t="s">
        <v>35</v>
      </c>
      <c r="K17" s="107"/>
      <c r="L17" s="107"/>
    </row>
    <row r="18" spans="2:12" ht="53.25" customHeight="1" x14ac:dyDescent="0.25">
      <c r="B18" s="107"/>
      <c r="C18" s="107"/>
      <c r="D18" s="107"/>
      <c r="E18" s="107"/>
      <c r="F18" s="55" t="s">
        <v>34</v>
      </c>
      <c r="G18" s="55" t="s">
        <v>33</v>
      </c>
      <c r="H18" s="107"/>
      <c r="I18" s="107"/>
      <c r="J18" s="107"/>
      <c r="K18" s="107"/>
      <c r="L18" s="107"/>
    </row>
    <row r="19" spans="2:12" x14ac:dyDescent="0.25">
      <c r="B19" s="26">
        <v>1</v>
      </c>
      <c r="C19" s="26">
        <v>2</v>
      </c>
      <c r="D19" s="26">
        <v>3</v>
      </c>
      <c r="E19" s="26">
        <v>4</v>
      </c>
      <c r="F19" s="26">
        <v>5</v>
      </c>
      <c r="G19" s="26">
        <v>6</v>
      </c>
      <c r="H19" s="26">
        <v>7</v>
      </c>
      <c r="I19" s="26">
        <v>8</v>
      </c>
      <c r="J19" s="26">
        <v>9</v>
      </c>
      <c r="K19" s="26">
        <v>10</v>
      </c>
      <c r="L19" s="26">
        <v>11</v>
      </c>
    </row>
    <row r="20" spans="2:12" ht="51" x14ac:dyDescent="0.25">
      <c r="B20" s="117" t="s">
        <v>94</v>
      </c>
      <c r="C20" s="104" t="s">
        <v>31</v>
      </c>
      <c r="D20" s="25" t="s">
        <v>105</v>
      </c>
      <c r="E20" s="23" t="s">
        <v>98</v>
      </c>
      <c r="F20" s="23" t="s">
        <v>104</v>
      </c>
      <c r="G20" s="40">
        <v>100</v>
      </c>
      <c r="H20" s="20">
        <f>G20</f>
        <v>100</v>
      </c>
      <c r="I20" s="23" t="s">
        <v>96</v>
      </c>
      <c r="J20" s="23" t="s">
        <v>96</v>
      </c>
      <c r="K20" s="32"/>
      <c r="L20" s="32"/>
    </row>
    <row r="21" spans="2:12" ht="51" x14ac:dyDescent="0.25">
      <c r="B21" s="116"/>
      <c r="C21" s="105"/>
      <c r="D21" s="25" t="s">
        <v>103</v>
      </c>
      <c r="E21" s="23" t="s">
        <v>98</v>
      </c>
      <c r="F21" s="23" t="s">
        <v>102</v>
      </c>
      <c r="G21" s="40">
        <v>87</v>
      </c>
      <c r="H21" s="20">
        <f>G21</f>
        <v>87</v>
      </c>
      <c r="I21" s="23" t="s">
        <v>96</v>
      </c>
      <c r="J21" s="23" t="s">
        <v>96</v>
      </c>
      <c r="K21" s="32"/>
      <c r="L21" s="32"/>
    </row>
    <row r="22" spans="2:12" ht="38.25" x14ac:dyDescent="0.25">
      <c r="B22" s="116"/>
      <c r="C22" s="105"/>
      <c r="D22" s="25" t="s">
        <v>101</v>
      </c>
      <c r="E22" s="23" t="s">
        <v>98</v>
      </c>
      <c r="F22" s="23" t="s">
        <v>100</v>
      </c>
      <c r="G22" s="40">
        <v>67</v>
      </c>
      <c r="H22" s="20">
        <f>G22</f>
        <v>67</v>
      </c>
      <c r="I22" s="23" t="s">
        <v>96</v>
      </c>
      <c r="J22" s="23" t="s">
        <v>96</v>
      </c>
      <c r="K22" s="32"/>
      <c r="L22" s="32"/>
    </row>
    <row r="23" spans="2:12" ht="63.75" x14ac:dyDescent="0.25">
      <c r="B23" s="115"/>
      <c r="C23" s="106"/>
      <c r="D23" s="25" t="s">
        <v>99</v>
      </c>
      <c r="E23" s="23" t="s">
        <v>98</v>
      </c>
      <c r="F23" s="23" t="s">
        <v>97</v>
      </c>
      <c r="G23" s="40">
        <v>75</v>
      </c>
      <c r="H23" s="20">
        <f>G23</f>
        <v>75</v>
      </c>
      <c r="I23" s="23" t="s">
        <v>96</v>
      </c>
      <c r="J23" s="23" t="s">
        <v>96</v>
      </c>
      <c r="K23" s="32"/>
      <c r="L23" s="32"/>
    </row>
    <row r="24" spans="2:12" x14ac:dyDescent="0.25">
      <c r="B24" s="43"/>
      <c r="C24" s="30"/>
      <c r="D24" s="42"/>
      <c r="E24" s="42"/>
      <c r="F24" s="42"/>
      <c r="G24" s="41"/>
      <c r="H24" s="41"/>
      <c r="I24" s="41"/>
      <c r="J24" s="41"/>
      <c r="K24" s="41"/>
      <c r="L24" s="41"/>
    </row>
    <row r="25" spans="2:12" ht="16.5" x14ac:dyDescent="0.25">
      <c r="B25" s="100" t="s">
        <v>95</v>
      </c>
      <c r="C25" s="100"/>
      <c r="D25" s="100"/>
      <c r="E25" s="100"/>
      <c r="F25" s="100"/>
      <c r="G25" s="100"/>
      <c r="H25" s="100"/>
      <c r="I25" s="100"/>
      <c r="J25" s="56"/>
      <c r="K25"/>
      <c r="L25"/>
    </row>
    <row r="26" spans="2:12" ht="15.75" customHeight="1" x14ac:dyDescent="0.25">
      <c r="B26" s="114" t="s">
        <v>45</v>
      </c>
      <c r="C26" s="114" t="s">
        <v>44</v>
      </c>
      <c r="D26" s="93" t="s">
        <v>43</v>
      </c>
      <c r="E26" s="94"/>
      <c r="F26" s="94"/>
      <c r="G26" s="94"/>
      <c r="H26" s="94"/>
      <c r="I26" s="94"/>
      <c r="J26" s="95"/>
      <c r="K26" s="114" t="s">
        <v>42</v>
      </c>
      <c r="L26" s="114" t="s">
        <v>41</v>
      </c>
    </row>
    <row r="27" spans="2:12" ht="15.75" customHeight="1" x14ac:dyDescent="0.25">
      <c r="B27" s="113"/>
      <c r="C27" s="113"/>
      <c r="D27" s="114" t="s">
        <v>40</v>
      </c>
      <c r="E27" s="114" t="s">
        <v>39</v>
      </c>
      <c r="F27" s="93" t="s">
        <v>38</v>
      </c>
      <c r="G27" s="95"/>
      <c r="H27" s="114" t="s">
        <v>37</v>
      </c>
      <c r="I27" s="114" t="s">
        <v>36</v>
      </c>
      <c r="J27" s="114" t="s">
        <v>35</v>
      </c>
      <c r="K27" s="113"/>
      <c r="L27" s="113"/>
    </row>
    <row r="28" spans="2:12" ht="45" x14ac:dyDescent="0.25">
      <c r="B28" s="112"/>
      <c r="C28" s="112"/>
      <c r="D28" s="112"/>
      <c r="E28" s="112"/>
      <c r="F28" s="55" t="s">
        <v>34</v>
      </c>
      <c r="G28" s="55" t="s">
        <v>33</v>
      </c>
      <c r="H28" s="112"/>
      <c r="I28" s="112"/>
      <c r="J28" s="112"/>
      <c r="K28" s="112"/>
      <c r="L28" s="112"/>
    </row>
    <row r="29" spans="2:12" x14ac:dyDescent="0.25">
      <c r="B29" s="26">
        <v>1</v>
      </c>
      <c r="C29" s="26">
        <v>2</v>
      </c>
      <c r="D29" s="26">
        <v>3</v>
      </c>
      <c r="E29" s="26">
        <v>4</v>
      </c>
      <c r="F29" s="26">
        <v>5</v>
      </c>
      <c r="G29" s="26">
        <v>6</v>
      </c>
      <c r="H29" s="26">
        <v>7</v>
      </c>
      <c r="I29" s="26">
        <v>8</v>
      </c>
      <c r="J29" s="26">
        <v>9</v>
      </c>
      <c r="K29" s="26">
        <v>10</v>
      </c>
      <c r="L29" s="26">
        <v>11</v>
      </c>
    </row>
    <row r="30" spans="2:12" ht="38.25" x14ac:dyDescent="0.25">
      <c r="B30" s="111" t="s">
        <v>94</v>
      </c>
      <c r="C30" s="104" t="s">
        <v>31</v>
      </c>
      <c r="D30" s="104" t="s">
        <v>93</v>
      </c>
      <c r="E30" s="23" t="s">
        <v>92</v>
      </c>
      <c r="F30" s="40">
        <v>39708</v>
      </c>
      <c r="G30" s="40">
        <v>22060</v>
      </c>
      <c r="H30" s="20">
        <f>IF(OR(ISBLANK(F30),F30=0),0,(IF(OR(F30&lt;G30,F30=G30),100,ROUND((G30*100)/F30,2))))</f>
        <v>55.56</v>
      </c>
      <c r="I30" s="40">
        <v>15</v>
      </c>
      <c r="J30" s="40">
        <f>IF(H30=0,0,100-H30)</f>
        <v>44.44</v>
      </c>
      <c r="K30" s="32"/>
      <c r="L30" s="32"/>
    </row>
    <row r="31" spans="2:12" ht="63.75" x14ac:dyDescent="0.25">
      <c r="B31" s="110"/>
      <c r="C31" s="106"/>
      <c r="D31" s="106"/>
      <c r="E31" s="23" t="s">
        <v>91</v>
      </c>
      <c r="F31" s="40">
        <v>0</v>
      </c>
      <c r="G31" s="40">
        <v>0</v>
      </c>
      <c r="H31" s="20">
        <f>IF(OR(ISBLANK(F31),F31=0),0,(IF(OR(F31&lt;G31,F31=G31),100,ROUND((G31*100)/F31,2))))</f>
        <v>0</v>
      </c>
      <c r="I31" s="40">
        <v>15</v>
      </c>
      <c r="J31" s="40">
        <f>IF(H31=0,0,100-H31)</f>
        <v>0</v>
      </c>
      <c r="K31" s="32"/>
      <c r="L31" s="32"/>
    </row>
    <row r="32" spans="2:12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</sheetData>
  <mergeCells count="49">
    <mergeCell ref="C30:C31"/>
    <mergeCell ref="B30:B31"/>
    <mergeCell ref="D30:D31"/>
    <mergeCell ref="C26:C28"/>
    <mergeCell ref="D26:J26"/>
    <mergeCell ref="K26:K28"/>
    <mergeCell ref="B26:B28"/>
    <mergeCell ref="L26:L28"/>
    <mergeCell ref="D27:D28"/>
    <mergeCell ref="E27:E28"/>
    <mergeCell ref="F27:G27"/>
    <mergeCell ref="H27:H28"/>
    <mergeCell ref="I27:I28"/>
    <mergeCell ref="J27:J28"/>
    <mergeCell ref="D16:J16"/>
    <mergeCell ref="H17:H18"/>
    <mergeCell ref="I17:I18"/>
    <mergeCell ref="B2:L2"/>
    <mergeCell ref="B3:H3"/>
    <mergeCell ref="B4:E4"/>
    <mergeCell ref="B5:D5"/>
    <mergeCell ref="E5:G5"/>
    <mergeCell ref="H5:L5"/>
    <mergeCell ref="B10:G10"/>
    <mergeCell ref="H10:L10"/>
    <mergeCell ref="B12:G12"/>
    <mergeCell ref="H12:L12"/>
    <mergeCell ref="B15:I15"/>
    <mergeCell ref="B16:B18"/>
    <mergeCell ref="C16:C18"/>
    <mergeCell ref="K16:K18"/>
    <mergeCell ref="L16:L18"/>
    <mergeCell ref="F17:G17"/>
    <mergeCell ref="B14:I14"/>
    <mergeCell ref="H11:L11"/>
    <mergeCell ref="B6:D6"/>
    <mergeCell ref="E6:G6"/>
    <mergeCell ref="B11:G11"/>
    <mergeCell ref="H6:L6"/>
    <mergeCell ref="B7:D7"/>
    <mergeCell ref="E7:G7"/>
    <mergeCell ref="H7:L7"/>
    <mergeCell ref="B9:E9"/>
    <mergeCell ref="B25:I25"/>
    <mergeCell ref="D17:D18"/>
    <mergeCell ref="E17:E18"/>
    <mergeCell ref="J17:J18"/>
    <mergeCell ref="B20:B23"/>
    <mergeCell ref="C20:C23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00. Титульный лист</vt:lpstr>
      <vt:lpstr>03.Начальное общее образование</vt:lpstr>
      <vt:lpstr>04.Основное общее образование</vt:lpstr>
      <vt:lpstr>05.Среднее общее образование</vt:lpstr>
      <vt:lpstr>07.Отдых детей и молодежи</vt:lpstr>
      <vt:lpstr>08.Дополнительное образование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СИСТЕМА</cp:lastModifiedBy>
  <dcterms:created xsi:type="dcterms:W3CDTF">2024-12-01T14:10:27Z</dcterms:created>
  <dcterms:modified xsi:type="dcterms:W3CDTF">2025-07-15T05:01:47Z</dcterms:modified>
</cp:coreProperties>
</file>